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entrys" sheetId="1" r:id="rId1"/>
    <sheet name="Men's Prone" sheetId="2" r:id="rId2"/>
    <sheet name="M-Prone Team" sheetId="3" r:id="rId3"/>
    <sheet name="3x40" sheetId="4" r:id="rId4"/>
    <sheet name="3x20" sheetId="5" r:id="rId5"/>
    <sheet name="MAR" sheetId="6" r:id="rId6"/>
    <sheet name="WAR" sheetId="7" r:id="rId7"/>
    <sheet name="MAP" sheetId="8" r:id="rId8"/>
    <sheet name="MAP Team" sheetId="9" r:id="rId9"/>
    <sheet name="WAP" sheetId="10" r:id="rId10"/>
    <sheet name="Free" sheetId="11" r:id="rId11"/>
    <sheet name="Rapid Fire" sheetId="12" r:id="rId12"/>
    <sheet name="Sport Pistol" sheetId="13" r:id="rId13"/>
    <sheet name="Finals" sheetId="14" r:id="rId14"/>
  </sheets>
  <definedNames>
    <definedName name="_xlnm.Print_Area" localSheetId="4">'3x20'!$A$1:$AJ$22</definedName>
    <definedName name="_xlnm._FilterDatabase" localSheetId="1" hidden="1">'Men''s Prone'!$A$8:$R$31</definedName>
    <definedName name="_xlnm._FilterDatabase">'Men''s Prone'!$A$8:$R$31</definedName>
    <definedName name="_xlnm.Print_Area">'3x20'!$A$1:$AJ$22</definedName>
    <definedName name="_xlnm.Print_Area_1">'Free'!$1:$35</definedName>
  </definedNames>
  <calcPr fullCalcOnLoad="1"/>
</workbook>
</file>

<file path=xl/sharedStrings.xml><?xml version="1.0" encoding="utf-8"?>
<sst xmlns="http://schemas.openxmlformats.org/spreadsheetml/2006/main" count="1304" uniqueCount="291">
  <si>
    <t>Last Name</t>
  </si>
  <si>
    <t>First Name</t>
  </si>
  <si>
    <t>USAS Member #</t>
  </si>
  <si>
    <t>FEES</t>
  </si>
  <si>
    <t>PAID Y/N</t>
  </si>
  <si>
    <t>LIABILITY WAIVER Y/N</t>
  </si>
  <si>
    <t>Category</t>
  </si>
  <si>
    <t>Men's Prone</t>
  </si>
  <si>
    <t>Men's 3x40</t>
  </si>
  <si>
    <t>Men's Air</t>
  </si>
  <si>
    <t>Women's 3x20</t>
  </si>
  <si>
    <t>Women's Air</t>
  </si>
  <si>
    <t>Free Pistol</t>
  </si>
  <si>
    <t>Men's A/P</t>
  </si>
  <si>
    <t>Rapid Fire</t>
  </si>
  <si>
    <t>Sport Pistol</t>
  </si>
  <si>
    <t>Women's A/P</t>
  </si>
  <si>
    <t>USAS fees</t>
  </si>
  <si>
    <t>T-Shirt</t>
  </si>
  <si>
    <t>Abalo</t>
  </si>
  <si>
    <t>Christopher</t>
  </si>
  <si>
    <t>NA</t>
  </si>
  <si>
    <t>USAMU</t>
  </si>
  <si>
    <t>M</t>
  </si>
  <si>
    <t>x</t>
  </si>
  <si>
    <t>L</t>
  </si>
  <si>
    <t>Adams</t>
  </si>
  <si>
    <t>Grant</t>
  </si>
  <si>
    <t>Y</t>
  </si>
  <si>
    <t>M-J1</t>
  </si>
  <si>
    <t>Allen</t>
  </si>
  <si>
    <t>Kara</t>
  </si>
  <si>
    <t>W</t>
  </si>
  <si>
    <t>Alves</t>
  </si>
  <si>
    <t>Ethel-Ann</t>
  </si>
  <si>
    <t>Amonette</t>
  </si>
  <si>
    <t>Ben</t>
  </si>
  <si>
    <t>Arifovic</t>
  </si>
  <si>
    <t>Asmir</t>
  </si>
  <si>
    <t>206/Canada</t>
  </si>
  <si>
    <t>Aylward</t>
  </si>
  <si>
    <t>Robert</t>
  </si>
  <si>
    <t>XL</t>
  </si>
  <si>
    <t>Bagasra</t>
  </si>
  <si>
    <t>Nisreen</t>
  </si>
  <si>
    <t>Balsley</t>
  </si>
  <si>
    <t>Brad</t>
  </si>
  <si>
    <t>??</t>
  </si>
  <si>
    <t>Barnhart</t>
  </si>
  <si>
    <t>Shane</t>
  </si>
  <si>
    <t>Beyer</t>
  </si>
  <si>
    <t>Scott</t>
  </si>
  <si>
    <t>Bright</t>
  </si>
  <si>
    <t>Rhonda</t>
  </si>
  <si>
    <t>Brown</t>
  </si>
  <si>
    <t>Will</t>
  </si>
  <si>
    <t>Callahan</t>
  </si>
  <si>
    <t>Elizabeth</t>
  </si>
  <si>
    <t>Campbell</t>
  </si>
  <si>
    <t>Hunter</t>
  </si>
  <si>
    <t>M-J3</t>
  </si>
  <si>
    <t>Caruso</t>
  </si>
  <si>
    <t>Emily</t>
  </si>
  <si>
    <t>Chichkova</t>
  </si>
  <si>
    <t>Alexander</t>
  </si>
  <si>
    <t>M-J2</t>
  </si>
  <si>
    <t>Coscia</t>
  </si>
  <si>
    <t>Erin</t>
  </si>
  <si>
    <t>W-J2</t>
  </si>
  <si>
    <t>Michael</t>
  </si>
  <si>
    <t>Cross</t>
  </si>
  <si>
    <t>John</t>
  </si>
  <si>
    <t>Csenge</t>
  </si>
  <si>
    <t>Tom</t>
  </si>
  <si>
    <t>Dion</t>
  </si>
  <si>
    <t>Michel</t>
  </si>
  <si>
    <t>XXXL</t>
  </si>
  <si>
    <t>Fong</t>
  </si>
  <si>
    <t>Abigail</t>
  </si>
  <si>
    <t>Danielle</t>
  </si>
  <si>
    <t>W-J1</t>
  </si>
  <si>
    <t>Frazer</t>
  </si>
  <si>
    <t>Kristin</t>
  </si>
  <si>
    <t>Gerard</t>
  </si>
  <si>
    <t>Ned</t>
  </si>
  <si>
    <t xml:space="preserve"> </t>
  </si>
  <si>
    <t>Karen</t>
  </si>
  <si>
    <t>Goff</t>
  </si>
  <si>
    <t>Steve</t>
  </si>
  <si>
    <t>Gray</t>
  </si>
  <si>
    <t>Henry</t>
  </si>
  <si>
    <t>Jamie</t>
  </si>
  <si>
    <t>Grunwell-lacey</t>
  </si>
  <si>
    <t>Lisette</t>
  </si>
  <si>
    <t>Harding</t>
  </si>
  <si>
    <t>Allan</t>
  </si>
  <si>
    <t>Canada</t>
  </si>
  <si>
    <t>Hein</t>
  </si>
  <si>
    <t>Joseph</t>
  </si>
  <si>
    <t>Herndon</t>
  </si>
  <si>
    <t>Jason</t>
  </si>
  <si>
    <t>XXL</t>
  </si>
  <si>
    <t>Huff</t>
  </si>
  <si>
    <t>Igorov</t>
  </si>
  <si>
    <t>Metodi</t>
  </si>
  <si>
    <t>Jackson</t>
  </si>
  <si>
    <t>Ashely</t>
  </si>
  <si>
    <t>Kevanian</t>
  </si>
  <si>
    <t>George</t>
  </si>
  <si>
    <t>Kraft</t>
  </si>
  <si>
    <t>Timothy</t>
  </si>
  <si>
    <t>Krauss</t>
  </si>
  <si>
    <t>Cara</t>
  </si>
  <si>
    <t>Krilich</t>
  </si>
  <si>
    <t>James</t>
  </si>
  <si>
    <t>Limpus</t>
  </si>
  <si>
    <t>Ryan</t>
  </si>
  <si>
    <t>Litz</t>
  </si>
  <si>
    <t>Stephanie</t>
  </si>
  <si>
    <t>Loftin</t>
  </si>
  <si>
    <t>Glen</t>
  </si>
  <si>
    <t>11151/canada</t>
  </si>
  <si>
    <t>Lutz</t>
  </si>
  <si>
    <t>Anthony</t>
  </si>
  <si>
    <t>Markowski</t>
  </si>
  <si>
    <t>Gregory</t>
  </si>
  <si>
    <t>McCoy</t>
  </si>
  <si>
    <t>Brian</t>
  </si>
  <si>
    <t>McPhail</t>
  </si>
  <si>
    <t>Messina</t>
  </si>
  <si>
    <t>Paul</t>
  </si>
  <si>
    <t>Meyer</t>
  </si>
  <si>
    <t>Teresa</t>
  </si>
  <si>
    <t>Milchanowski</t>
  </si>
  <si>
    <t>Jack</t>
  </si>
  <si>
    <t>Morrill</t>
  </si>
  <si>
    <t>Meghann</t>
  </si>
  <si>
    <t>S</t>
  </si>
  <si>
    <t>Mowrer</t>
  </si>
  <si>
    <t>Nick</t>
  </si>
  <si>
    <t>Mumby</t>
  </si>
  <si>
    <t>Marilyn</t>
  </si>
  <si>
    <t>Norton</t>
  </si>
  <si>
    <t>Nussbaum</t>
  </si>
  <si>
    <t>Thomas</t>
  </si>
  <si>
    <t>Olson</t>
  </si>
  <si>
    <t>Josh</t>
  </si>
  <si>
    <t>Parker</t>
  </si>
  <si>
    <t>Rawlings</t>
  </si>
  <si>
    <t>Matthew</t>
  </si>
  <si>
    <t>Rose</t>
  </si>
  <si>
    <t>Sandall</t>
  </si>
  <si>
    <t>Jim</t>
  </si>
  <si>
    <t>Sauer</t>
  </si>
  <si>
    <t>Johannes</t>
  </si>
  <si>
    <t>Sharbel</t>
  </si>
  <si>
    <t>Shui</t>
  </si>
  <si>
    <t>Sych</t>
  </si>
  <si>
    <t>Tracy</t>
  </si>
  <si>
    <t>Justin</t>
  </si>
  <si>
    <t>Uptagrafft</t>
  </si>
  <si>
    <t>Eric</t>
  </si>
  <si>
    <t>L00255</t>
  </si>
  <si>
    <t>Sandra</t>
  </si>
  <si>
    <t>Valentavicius</t>
  </si>
  <si>
    <t>Gintaras</t>
  </si>
  <si>
    <t>Vamplew</t>
  </si>
  <si>
    <t>Patrick</t>
  </si>
  <si>
    <t>Varadi</t>
  </si>
  <si>
    <t>Kathy</t>
  </si>
  <si>
    <t>Wachowich</t>
  </si>
  <si>
    <t>Lea</t>
  </si>
  <si>
    <t>Wallace</t>
  </si>
  <si>
    <t>Matt</t>
  </si>
  <si>
    <t>Wallizer</t>
  </si>
  <si>
    <t>Bryant</t>
  </si>
  <si>
    <t>Weiss</t>
  </si>
  <si>
    <t>Kirsten</t>
  </si>
  <si>
    <t>York</t>
  </si>
  <si>
    <t>Holly</t>
  </si>
  <si>
    <t>Zurek</t>
  </si>
  <si>
    <t>T Shirt Only</t>
  </si>
  <si>
    <t>T SHIRT TOTALS</t>
  </si>
  <si>
    <t>youth lg</t>
  </si>
  <si>
    <t xml:space="preserve">Fees to USAS </t>
  </si>
  <si>
    <t>Champion</t>
  </si>
  <si>
    <t>2nd Place</t>
  </si>
  <si>
    <t>3rd Place</t>
  </si>
  <si>
    <t>Pos M1</t>
  </si>
  <si>
    <t>Pos M2</t>
  </si>
  <si>
    <t>Last</t>
  </si>
  <si>
    <t>First</t>
  </si>
  <si>
    <t>X</t>
  </si>
  <si>
    <t>M1</t>
  </si>
  <si>
    <t>M2</t>
  </si>
  <si>
    <t>Total</t>
  </si>
  <si>
    <t>Final</t>
  </si>
  <si>
    <t>Shoot Off</t>
  </si>
  <si>
    <t>Mictel</t>
  </si>
  <si>
    <t>Lofton</t>
  </si>
  <si>
    <t>Mens Prone Team</t>
  </si>
  <si>
    <t>USAMU Gold</t>
  </si>
  <si>
    <t>Eric Uptagrafft</t>
  </si>
  <si>
    <t>597-42</t>
  </si>
  <si>
    <t>Michael McPhail</t>
  </si>
  <si>
    <t>594-49</t>
  </si>
  <si>
    <t>Joseph Hein</t>
  </si>
  <si>
    <t>594-43</t>
  </si>
  <si>
    <t>TOTAL</t>
  </si>
  <si>
    <t>1785-134</t>
  </si>
  <si>
    <t>USAMU Strike Force One</t>
  </si>
  <si>
    <t>Cris Abalo</t>
  </si>
  <si>
    <t>599-38</t>
  </si>
  <si>
    <t>Hank Gray</t>
  </si>
  <si>
    <t>592-32</t>
  </si>
  <si>
    <t>Josh Olson</t>
  </si>
  <si>
    <t>592-30</t>
  </si>
  <si>
    <t>1783-100</t>
  </si>
  <si>
    <t>USAMU Black</t>
  </si>
  <si>
    <t>Strike Force Bravo</t>
  </si>
  <si>
    <t>George Norton</t>
  </si>
  <si>
    <t>590-37</t>
  </si>
  <si>
    <t>Shane Barnhart</t>
  </si>
  <si>
    <t>596-41</t>
  </si>
  <si>
    <t>Jason Parker</t>
  </si>
  <si>
    <t>1782-119</t>
  </si>
  <si>
    <t>Prone</t>
  </si>
  <si>
    <t>Stand</t>
  </si>
  <si>
    <t>Kneel</t>
  </si>
  <si>
    <t>Match 1</t>
  </si>
  <si>
    <t>Micheal</t>
  </si>
  <si>
    <t>DNF</t>
  </si>
  <si>
    <t>Match 2</t>
  </si>
  <si>
    <t>Ashley</t>
  </si>
  <si>
    <t>Grunwell-Lacey</t>
  </si>
  <si>
    <t>Brant</t>
  </si>
  <si>
    <t>FINALS</t>
  </si>
  <si>
    <t>Standing</t>
  </si>
  <si>
    <t>Qualification</t>
  </si>
  <si>
    <t>Mens Air Pistol Team</t>
  </si>
  <si>
    <t>Greg</t>
  </si>
  <si>
    <t>Sill Lyra Air Pistol Academy</t>
  </si>
  <si>
    <t>Hospital</t>
  </si>
  <si>
    <t>Alex</t>
  </si>
  <si>
    <t>Champion of Champions  Rapid Fire Pistol</t>
  </si>
  <si>
    <t xml:space="preserve">Day 1     </t>
  </si>
  <si>
    <t>Stage 1 Start Time 0900</t>
  </si>
  <si>
    <t>Stage 2 Start Time 1030</t>
  </si>
  <si>
    <t>Pos</t>
  </si>
  <si>
    <t>Cat</t>
  </si>
  <si>
    <t>1st</t>
  </si>
  <si>
    <t>2nd</t>
  </si>
  <si>
    <t>M1 Total</t>
  </si>
  <si>
    <t>A</t>
  </si>
  <si>
    <t>B</t>
  </si>
  <si>
    <t xml:space="preserve">C </t>
  </si>
  <si>
    <t>D</t>
  </si>
  <si>
    <t>C</t>
  </si>
  <si>
    <t>E</t>
  </si>
  <si>
    <t>F</t>
  </si>
  <si>
    <t>Stage 1 Start Time 0945</t>
  </si>
  <si>
    <t>Stage 2 Start Time 1115</t>
  </si>
  <si>
    <t xml:space="preserve">DAY 2 </t>
  </si>
  <si>
    <t>Stage1 Start Time 1200</t>
  </si>
  <si>
    <t>Stage 1 Start Time 1330</t>
  </si>
  <si>
    <t xml:space="preserve">Pos </t>
  </si>
  <si>
    <t>M2 Total</t>
  </si>
  <si>
    <t>Day 1  and 2 RESULTS</t>
  </si>
  <si>
    <t>1ST</t>
  </si>
  <si>
    <t>2ND</t>
  </si>
  <si>
    <t>3RD</t>
  </si>
  <si>
    <t>6TH</t>
  </si>
  <si>
    <t>5TH</t>
  </si>
  <si>
    <t>4TH</t>
  </si>
  <si>
    <t>AND</t>
  </si>
  <si>
    <t>HI JR</t>
  </si>
  <si>
    <t xml:space="preserve">2011 Champion of Champions </t>
  </si>
  <si>
    <t>Day 1</t>
  </si>
  <si>
    <t>PT</t>
  </si>
  <si>
    <t>Precision</t>
  </si>
  <si>
    <t>Rapid</t>
  </si>
  <si>
    <t>Precision Start Time 0900  Day 2  Rapid Start Time 1015</t>
  </si>
  <si>
    <t>Sport  Pistol</t>
  </si>
  <si>
    <t>2011 Champion of Champions Sport Pistol</t>
  </si>
  <si>
    <t>FINAL Start Time 1115</t>
  </si>
  <si>
    <t>PL</t>
  </si>
  <si>
    <t>MTOTAL</t>
  </si>
  <si>
    <t>FINAL</t>
  </si>
  <si>
    <t>M 1 Total</t>
  </si>
  <si>
    <t>M 2 Total</t>
  </si>
  <si>
    <t>Jr Men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</si>
</sst>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\$#,##0"/>
    <numFmt numFmtId="166" formatCode="\$#,##0.00"/>
    <numFmt numFmtId="167" formatCode="0.0"/>
    <numFmt numFmtId="168" formatCode="0.00"/>
  </numFmts>
  <fonts count="16"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4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 vertical="center" wrapText="1"/>
    </xf>
    <xf numFmtId="164" fontId="1" fillId="0" borderId="0" xfId="0" applyFont="1" applyAlignment="1">
      <alignment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Alignment="1">
      <alignment horizontal="center" vertical="top" wrapText="1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1" xfId="0" applyFont="1" applyFill="1" applyBorder="1" applyAlignment="1">
      <alignment horizontal="left"/>
    </xf>
    <xf numFmtId="164" fontId="3" fillId="0" borderId="1" xfId="0" applyFont="1" applyFill="1" applyBorder="1" applyAlignment="1">
      <alignment/>
    </xf>
    <xf numFmtId="165" fontId="3" fillId="0" borderId="1" xfId="0" applyNumberFormat="1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4" fontId="4" fillId="0" borderId="1" xfId="0" applyFont="1" applyFill="1" applyBorder="1" applyAlignment="1">
      <alignment/>
    </xf>
    <xf numFmtId="164" fontId="4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left"/>
    </xf>
    <xf numFmtId="164" fontId="5" fillId="0" borderId="1" xfId="0" applyFont="1" applyFill="1" applyBorder="1" applyAlignment="1">
      <alignment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6" fontId="4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164" fontId="0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4" fontId="0" fillId="0" borderId="1" xfId="0" applyFill="1" applyBorder="1" applyAlignment="1">
      <alignment/>
    </xf>
    <xf numFmtId="164" fontId="3" fillId="0" borderId="1" xfId="0" applyFont="1" applyFill="1" applyBorder="1" applyAlignment="1">
      <alignment horizontal="right"/>
    </xf>
    <xf numFmtId="164" fontId="3" fillId="2" borderId="1" xfId="0" applyFont="1" applyFill="1" applyBorder="1" applyAlignment="1">
      <alignment horizontal="left"/>
    </xf>
    <xf numFmtId="164" fontId="3" fillId="2" borderId="1" xfId="0" applyFont="1" applyFill="1" applyBorder="1" applyAlignment="1">
      <alignment/>
    </xf>
    <xf numFmtId="165" fontId="3" fillId="2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164" fontId="0" fillId="2" borderId="1" xfId="0" applyFill="1" applyBorder="1" applyAlignment="1">
      <alignment/>
    </xf>
    <xf numFmtId="164" fontId="0" fillId="2" borderId="1" xfId="0" applyFill="1" applyBorder="1" applyAlignment="1">
      <alignment horizontal="center"/>
    </xf>
    <xf numFmtId="164" fontId="0" fillId="2" borderId="1" xfId="0" applyFont="1" applyFill="1" applyBorder="1" applyAlignment="1">
      <alignment/>
    </xf>
    <xf numFmtId="164" fontId="0" fillId="2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/>
    </xf>
    <xf numFmtId="165" fontId="5" fillId="2" borderId="1" xfId="0" applyNumberFormat="1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4" fontId="5" fillId="2" borderId="0" xfId="0" applyFont="1" applyFill="1" applyAlignment="1">
      <alignment horizontal="left"/>
    </xf>
    <xf numFmtId="164" fontId="5" fillId="2" borderId="0" xfId="0" applyFont="1" applyFill="1" applyAlignment="1">
      <alignment/>
    </xf>
    <xf numFmtId="165" fontId="5" fillId="2" borderId="0" xfId="0" applyNumberFormat="1" applyFont="1" applyFill="1" applyAlignment="1">
      <alignment horizontal="center"/>
    </xf>
    <xf numFmtId="164" fontId="5" fillId="2" borderId="0" xfId="0" applyFont="1" applyFill="1" applyAlignment="1">
      <alignment horizontal="center"/>
    </xf>
    <xf numFmtId="166" fontId="5" fillId="2" borderId="0" xfId="0" applyNumberFormat="1" applyFont="1" applyFill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4" fontId="6" fillId="0" borderId="0" xfId="0" applyFont="1" applyAlignment="1">
      <alignment horizontal="right"/>
    </xf>
    <xf numFmtId="166" fontId="6" fillId="0" borderId="0" xfId="0" applyNumberFormat="1" applyFont="1" applyAlignment="1">
      <alignment horizontal="right"/>
    </xf>
    <xf numFmtId="164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Alignment="1">
      <alignment horizontal="center"/>
    </xf>
    <xf numFmtId="164" fontId="8" fillId="0" borderId="0" xfId="0" applyFont="1" applyBorder="1" applyAlignment="1">
      <alignment horizontal="left"/>
    </xf>
    <xf numFmtId="164" fontId="9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7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7" fillId="0" borderId="0" xfId="0" applyFont="1" applyBorder="1" applyAlignment="1">
      <alignment horizontal="center"/>
    </xf>
    <xf numFmtId="164" fontId="6" fillId="0" borderId="0" xfId="0" applyFont="1" applyFill="1" applyBorder="1" applyAlignment="1">
      <alignment/>
    </xf>
    <xf numFmtId="164" fontId="9" fillId="0" borderId="0" xfId="0" applyFont="1" applyFill="1" applyBorder="1" applyAlignment="1">
      <alignment horizontal="center"/>
    </xf>
    <xf numFmtId="164" fontId="9" fillId="0" borderId="0" xfId="0" applyFont="1" applyBorder="1" applyAlignment="1">
      <alignment horizontal="left"/>
    </xf>
    <xf numFmtId="164" fontId="6" fillId="0" borderId="0" xfId="0" applyFont="1" applyFill="1" applyBorder="1" applyAlignment="1">
      <alignment horizontal="left" vertical="center"/>
    </xf>
    <xf numFmtId="164" fontId="9" fillId="0" borderId="0" xfId="0" applyFont="1" applyFill="1" applyBorder="1" applyAlignment="1">
      <alignment horizontal="left"/>
    </xf>
    <xf numFmtId="164" fontId="7" fillId="0" borderId="0" xfId="0" applyFont="1" applyFill="1" applyBorder="1" applyAlignment="1">
      <alignment horizontal="center"/>
    </xf>
    <xf numFmtId="164" fontId="9" fillId="0" borderId="0" xfId="0" applyFont="1" applyFill="1" applyBorder="1" applyAlignment="1">
      <alignment/>
    </xf>
    <xf numFmtId="164" fontId="8" fillId="0" borderId="0" xfId="0" applyFont="1" applyFill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9" fillId="0" borderId="1" xfId="0" applyFont="1" applyFill="1" applyBorder="1" applyAlignment="1">
      <alignment horizontal="left"/>
    </xf>
    <xf numFmtId="164" fontId="9" fillId="0" borderId="1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/>
    </xf>
    <xf numFmtId="164" fontId="9" fillId="0" borderId="2" xfId="0" applyFont="1" applyFill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164" fontId="7" fillId="0" borderId="3" xfId="0" applyFont="1" applyBorder="1" applyAlignment="1">
      <alignment horizontal="center"/>
    </xf>
    <xf numFmtId="167" fontId="7" fillId="0" borderId="3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7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Fill="1" applyAlignment="1">
      <alignment/>
    </xf>
    <xf numFmtId="164" fontId="9" fillId="0" borderId="0" xfId="0" applyFont="1" applyAlignment="1">
      <alignment/>
    </xf>
    <xf numFmtId="164" fontId="10" fillId="0" borderId="0" xfId="0" applyFont="1" applyBorder="1" applyAlignment="1">
      <alignment horizontal="center" vertical="center"/>
    </xf>
    <xf numFmtId="164" fontId="10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7" fontId="8" fillId="0" borderId="0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11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5" fillId="0" borderId="0" xfId="0" applyFont="1" applyFill="1" applyAlignment="1">
      <alignment/>
    </xf>
    <xf numFmtId="164" fontId="9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5" fillId="0" borderId="0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0" fillId="0" borderId="1" xfId="0" applyBorder="1" applyAlignment="1">
      <alignment horizontal="center"/>
    </xf>
    <xf numFmtId="164" fontId="7" fillId="0" borderId="1" xfId="0" applyFont="1" applyBorder="1" applyAlignment="1">
      <alignment/>
    </xf>
    <xf numFmtId="164" fontId="7" fillId="0" borderId="3" xfId="0" applyFont="1" applyBorder="1" applyAlignment="1">
      <alignment/>
    </xf>
    <xf numFmtId="164" fontId="6" fillId="0" borderId="0" xfId="0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64" fontId="7" fillId="0" borderId="3" xfId="0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12" fillId="0" borderId="1" xfId="0" applyFont="1" applyBorder="1" applyAlignment="1">
      <alignment horizontal="center" vertical="center"/>
    </xf>
    <xf numFmtId="164" fontId="9" fillId="0" borderId="4" xfId="0" applyFont="1" applyBorder="1" applyAlignment="1">
      <alignment horizontal="center"/>
    </xf>
    <xf numFmtId="164" fontId="9" fillId="0" borderId="4" xfId="0" applyFont="1" applyBorder="1" applyAlignment="1">
      <alignment/>
    </xf>
    <xf numFmtId="164" fontId="9" fillId="0" borderId="5" xfId="0" applyFont="1" applyBorder="1" applyAlignment="1">
      <alignment/>
    </xf>
    <xf numFmtId="164" fontId="9" fillId="0" borderId="6" xfId="0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7" fontId="8" fillId="0" borderId="1" xfId="0" applyNumberFormat="1" applyFont="1" applyBorder="1" applyAlignment="1">
      <alignment horizontal="center"/>
    </xf>
    <xf numFmtId="164" fontId="6" fillId="0" borderId="1" xfId="0" applyFont="1" applyFill="1" applyBorder="1" applyAlignment="1">
      <alignment horizontal="center"/>
    </xf>
    <xf numFmtId="164" fontId="8" fillId="0" borderId="1" xfId="0" applyFont="1" applyBorder="1" applyAlignment="1">
      <alignment/>
    </xf>
    <xf numFmtId="164" fontId="8" fillId="0" borderId="0" xfId="0" applyFont="1" applyBorder="1" applyAlignment="1">
      <alignment horizontal="center" vertical="center"/>
    </xf>
    <xf numFmtId="164" fontId="9" fillId="0" borderId="7" xfId="0" applyFont="1" applyFill="1" applyBorder="1" applyAlignment="1">
      <alignment horizontal="center"/>
    </xf>
    <xf numFmtId="164" fontId="9" fillId="0" borderId="8" xfId="0" applyFont="1" applyFill="1" applyBorder="1" applyAlignment="1">
      <alignment horizontal="center"/>
    </xf>
    <xf numFmtId="164" fontId="7" fillId="0" borderId="7" xfId="0" applyFont="1" applyBorder="1" applyAlignment="1">
      <alignment horizontal="center"/>
    </xf>
    <xf numFmtId="164" fontId="7" fillId="0" borderId="8" xfId="0" applyFont="1" applyBorder="1" applyAlignment="1">
      <alignment horizontal="center"/>
    </xf>
    <xf numFmtId="164" fontId="9" fillId="0" borderId="9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13" fillId="0" borderId="0" xfId="0" applyFont="1" applyFill="1" applyBorder="1" applyAlignment="1">
      <alignment/>
    </xf>
    <xf numFmtId="164" fontId="14" fillId="0" borderId="0" xfId="0" applyFont="1" applyBorder="1" applyAlignment="1">
      <alignment horizontal="center"/>
    </xf>
    <xf numFmtId="164" fontId="3" fillId="0" borderId="2" xfId="0" applyFont="1" applyFill="1" applyBorder="1" applyAlignment="1">
      <alignment/>
    </xf>
    <xf numFmtId="164" fontId="5" fillId="0" borderId="2" xfId="0" applyFont="1" applyFill="1" applyBorder="1" applyAlignment="1">
      <alignment/>
    </xf>
    <xf numFmtId="167" fontId="9" fillId="0" borderId="3" xfId="0" applyNumberFormat="1" applyFont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0" fillId="0" borderId="0" xfId="0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Border="1" applyAlignment="1">
      <alignment/>
    </xf>
    <xf numFmtId="164" fontId="0" fillId="0" borderId="4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6" fillId="0" borderId="11" xfId="0" applyFont="1" applyBorder="1" applyAlignment="1">
      <alignment horizontal="center"/>
    </xf>
    <xf numFmtId="164" fontId="6" fillId="0" borderId="12" xfId="0" applyFont="1" applyBorder="1" applyAlignment="1">
      <alignment horizontal="center"/>
    </xf>
    <xf numFmtId="164" fontId="0" fillId="0" borderId="4" xfId="0" applyBorder="1" applyAlignment="1">
      <alignment/>
    </xf>
    <xf numFmtId="164" fontId="6" fillId="0" borderId="13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9" fillId="0" borderId="10" xfId="0" applyFont="1" applyBorder="1" applyAlignment="1">
      <alignment horizontal="center"/>
    </xf>
    <xf numFmtId="164" fontId="9" fillId="0" borderId="0" xfId="0" applyFont="1" applyBorder="1" applyAlignment="1">
      <alignment/>
    </xf>
    <xf numFmtId="164" fontId="7" fillId="0" borderId="4" xfId="0" applyFont="1" applyBorder="1" applyAlignment="1">
      <alignment horizontal="center"/>
    </xf>
    <xf numFmtId="168" fontId="7" fillId="0" borderId="1" xfId="0" applyNumberFormat="1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15" fillId="0" borderId="0" xfId="0" applyFont="1" applyBorder="1" applyAlignment="1">
      <alignment horizontal="center"/>
    </xf>
    <xf numFmtId="164" fontId="9" fillId="0" borderId="14" xfId="0" applyFont="1" applyBorder="1" applyAlignment="1">
      <alignment horizontal="center"/>
    </xf>
    <xf numFmtId="164" fontId="9" fillId="0" borderId="15" xfId="0" applyFont="1" applyBorder="1" applyAlignment="1">
      <alignment horizontal="center"/>
    </xf>
    <xf numFmtId="164" fontId="7" fillId="0" borderId="16" xfId="0" applyFont="1" applyBorder="1" applyAlignment="1">
      <alignment/>
    </xf>
    <xf numFmtId="164" fontId="7" fillId="0" borderId="17" xfId="0" applyFont="1" applyBorder="1" applyAlignment="1">
      <alignment/>
    </xf>
    <xf numFmtId="164" fontId="7" fillId="0" borderId="17" xfId="0" applyFont="1" applyBorder="1" applyAlignment="1">
      <alignment horizontal="center"/>
    </xf>
    <xf numFmtId="164" fontId="7" fillId="0" borderId="18" xfId="0" applyFont="1" applyBorder="1" applyAlignment="1">
      <alignment/>
    </xf>
    <xf numFmtId="164" fontId="7" fillId="0" borderId="19" xfId="0" applyFont="1" applyBorder="1" applyAlignment="1">
      <alignment/>
    </xf>
    <xf numFmtId="164" fontId="7" fillId="0" borderId="20" xfId="0" applyFont="1" applyBorder="1" applyAlignment="1">
      <alignment/>
    </xf>
    <xf numFmtId="164" fontId="7" fillId="0" borderId="11" xfId="0" applyFont="1" applyBorder="1" applyAlignment="1">
      <alignment/>
    </xf>
    <xf numFmtId="164" fontId="7" fillId="0" borderId="21" xfId="0" applyFont="1" applyBorder="1" applyAlignment="1">
      <alignment/>
    </xf>
    <xf numFmtId="164" fontId="7" fillId="0" borderId="21" xfId="0" applyFont="1" applyBorder="1" applyAlignment="1">
      <alignment horizontal="center"/>
    </xf>
    <xf numFmtId="164" fontId="7" fillId="0" borderId="22" xfId="0" applyFont="1" applyBorder="1" applyAlignment="1">
      <alignment/>
    </xf>
    <xf numFmtId="164" fontId="7" fillId="0" borderId="23" xfId="0" applyFont="1" applyBorder="1" applyAlignment="1">
      <alignment horizontal="center"/>
    </xf>
    <xf numFmtId="164" fontId="7" fillId="0" borderId="23" xfId="0" applyFont="1" applyBorder="1" applyAlignment="1">
      <alignment/>
    </xf>
    <xf numFmtId="164" fontId="7" fillId="0" borderId="24" xfId="0" applyFont="1" applyBorder="1" applyAlignment="1">
      <alignment/>
    </xf>
    <xf numFmtId="164" fontId="9" fillId="0" borderId="10" xfId="0" applyFont="1" applyFill="1" applyBorder="1" applyAlignment="1">
      <alignment horizontal="center"/>
    </xf>
    <xf numFmtId="164" fontId="9" fillId="0" borderId="10" xfId="0" applyFont="1" applyBorder="1" applyAlignment="1">
      <alignment horizontal="center" vertical="top" wrapText="1"/>
    </xf>
    <xf numFmtId="164" fontId="9" fillId="0" borderId="15" xfId="0" applyFont="1" applyFill="1" applyBorder="1" applyAlignment="1">
      <alignment horizontal="center"/>
    </xf>
    <xf numFmtId="164" fontId="7" fillId="0" borderId="4" xfId="0" applyFont="1" applyFill="1" applyBorder="1" applyAlignment="1">
      <alignment/>
    </xf>
    <xf numFmtId="164" fontId="7" fillId="0" borderId="4" xfId="0" applyFont="1" applyFill="1" applyBorder="1" applyAlignment="1">
      <alignment horizontal="center"/>
    </xf>
    <xf numFmtId="164" fontId="7" fillId="0" borderId="1" xfId="0" applyFont="1" applyFill="1" applyBorder="1" applyAlignment="1">
      <alignment/>
    </xf>
    <xf numFmtId="164" fontId="7" fillId="0" borderId="1" xfId="0" applyFont="1" applyBorder="1" applyAlignment="1">
      <alignment horizontal="left"/>
    </xf>
    <xf numFmtId="164" fontId="7" fillId="0" borderId="20" xfId="0" applyFont="1" applyBorder="1" applyAlignment="1">
      <alignment horizontal="center"/>
    </xf>
    <xf numFmtId="164" fontId="7" fillId="0" borderId="3" xfId="0" applyFont="1" applyBorder="1" applyAlignment="1">
      <alignment horizontal="left"/>
    </xf>
    <xf numFmtId="164" fontId="7" fillId="0" borderId="25" xfId="0" applyFont="1" applyBorder="1" applyAlignment="1">
      <alignment horizontal="center"/>
    </xf>
    <xf numFmtId="164" fontId="7" fillId="0" borderId="4" xfId="0" applyFont="1" applyBorder="1" applyAlignment="1">
      <alignment horizontal="left"/>
    </xf>
    <xf numFmtId="164" fontId="7" fillId="0" borderId="2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8"/>
  <sheetViews>
    <sheetView workbookViewId="0" topLeftCell="A1">
      <pane ySplit="1" topLeftCell="A27" activePane="bottomLeft" state="frozen"/>
      <selection pane="topLeft" activeCell="A1" sqref="A1"/>
      <selection pane="bottomLeft" activeCell="L17" sqref="L17"/>
    </sheetView>
  </sheetViews>
  <sheetFormatPr defaultColWidth="9.140625" defaultRowHeight="12.75"/>
  <cols>
    <col min="1" max="1" width="16.8515625" style="1" customWidth="1"/>
    <col min="2" max="2" width="13.7109375" style="0" customWidth="1"/>
    <col min="3" max="3" width="15.00390625" style="0" customWidth="1"/>
    <col min="4" max="4" width="8.00390625" style="2" customWidth="1"/>
    <col min="5" max="5" width="9.421875" style="2" customWidth="1"/>
    <col min="6" max="6" width="12.00390625" style="2" customWidth="1"/>
    <col min="7" max="7" width="12.57421875" style="2" customWidth="1"/>
    <col min="8" max="8" width="7.7109375" style="2" customWidth="1"/>
    <col min="9" max="9" width="11.00390625" style="2" customWidth="1"/>
    <col min="10" max="10" width="9.00390625" style="2" customWidth="1"/>
    <col min="11" max="11" width="11.8515625" style="2" customWidth="1"/>
    <col min="12" max="17" width="11.28125" style="2" customWidth="1"/>
    <col min="18" max="18" width="10.140625" style="2" customWidth="1"/>
    <col min="19" max="19" width="8.7109375" style="0" customWidth="1"/>
    <col min="20" max="20" width="9.140625" style="2" customWidth="1"/>
    <col min="21" max="16384" width="8.7109375" style="0" customWidth="1"/>
  </cols>
  <sheetData>
    <row r="1" spans="1:20" s="7" customFormat="1" ht="56.25" customHeight="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T1" s="8" t="s">
        <v>18</v>
      </c>
    </row>
    <row r="2" spans="1:20" s="14" customFormat="1" ht="12.75">
      <c r="A2" s="9" t="s">
        <v>19</v>
      </c>
      <c r="B2" s="10" t="s">
        <v>20</v>
      </c>
      <c r="C2" s="10"/>
      <c r="D2" s="11"/>
      <c r="E2" s="12" t="s">
        <v>21</v>
      </c>
      <c r="F2" s="12" t="s">
        <v>22</v>
      </c>
      <c r="G2" s="12" t="s">
        <v>23</v>
      </c>
      <c r="H2" s="12" t="s">
        <v>24</v>
      </c>
      <c r="I2" s="12" t="s">
        <v>24</v>
      </c>
      <c r="J2" s="12" t="s">
        <v>24</v>
      </c>
      <c r="K2" s="12"/>
      <c r="L2" s="12"/>
      <c r="M2" s="12"/>
      <c r="N2" s="12"/>
      <c r="O2" s="12"/>
      <c r="P2" s="12"/>
      <c r="Q2" s="12"/>
      <c r="R2" s="13"/>
      <c r="T2" s="15" t="s">
        <v>25</v>
      </c>
    </row>
    <row r="3" spans="1:20" s="14" customFormat="1" ht="14.25" customHeight="1">
      <c r="A3" s="9" t="s">
        <v>26</v>
      </c>
      <c r="B3" s="10" t="s">
        <v>27</v>
      </c>
      <c r="C3" s="10">
        <v>113101</v>
      </c>
      <c r="D3" s="11"/>
      <c r="E3" s="12" t="s">
        <v>21</v>
      </c>
      <c r="F3" s="12" t="s">
        <v>28</v>
      </c>
      <c r="G3" s="12" t="s">
        <v>29</v>
      </c>
      <c r="H3" s="12"/>
      <c r="I3" s="12"/>
      <c r="J3" s="12"/>
      <c r="K3" s="12"/>
      <c r="L3" s="12"/>
      <c r="M3" s="12" t="s">
        <v>24</v>
      </c>
      <c r="N3" s="12" t="s">
        <v>24</v>
      </c>
      <c r="O3" s="12"/>
      <c r="P3" s="12"/>
      <c r="Q3" s="12"/>
      <c r="R3" s="13"/>
      <c r="S3" s="10"/>
      <c r="T3" s="12" t="s">
        <v>25</v>
      </c>
    </row>
    <row r="4" spans="1:20" s="14" customFormat="1" ht="12.75">
      <c r="A4" s="9" t="s">
        <v>30</v>
      </c>
      <c r="B4" s="10" t="s">
        <v>31</v>
      </c>
      <c r="C4" s="10">
        <v>21</v>
      </c>
      <c r="D4" s="11"/>
      <c r="E4" s="12" t="s">
        <v>21</v>
      </c>
      <c r="F4" s="12" t="s">
        <v>28</v>
      </c>
      <c r="G4" s="12" t="s">
        <v>32</v>
      </c>
      <c r="H4" s="12"/>
      <c r="I4" s="12"/>
      <c r="J4" s="12"/>
      <c r="K4" s="12"/>
      <c r="L4" s="12"/>
      <c r="M4" s="12"/>
      <c r="N4" s="12"/>
      <c r="O4" s="12"/>
      <c r="P4" s="12"/>
      <c r="Q4" s="12" t="s">
        <v>24</v>
      </c>
      <c r="R4" s="13"/>
      <c r="T4" s="15" t="s">
        <v>23</v>
      </c>
    </row>
    <row r="5" spans="1:20" s="14" customFormat="1" ht="12.75">
      <c r="A5" s="16" t="s">
        <v>33</v>
      </c>
      <c r="B5" s="17" t="s">
        <v>34</v>
      </c>
      <c r="C5" s="17">
        <v>12086</v>
      </c>
      <c r="D5" s="18"/>
      <c r="E5" s="19" t="s">
        <v>21</v>
      </c>
      <c r="F5" s="19" t="s">
        <v>28</v>
      </c>
      <c r="G5" s="19" t="s">
        <v>32</v>
      </c>
      <c r="H5" s="19"/>
      <c r="I5" s="19"/>
      <c r="J5" s="19"/>
      <c r="K5" s="19"/>
      <c r="L5" s="19" t="s">
        <v>24</v>
      </c>
      <c r="M5" s="19"/>
      <c r="N5" s="19"/>
      <c r="O5" s="19"/>
      <c r="P5" s="19"/>
      <c r="Q5" s="19"/>
      <c r="R5" s="20"/>
      <c r="T5" s="15" t="s">
        <v>23</v>
      </c>
    </row>
    <row r="6" spans="1:20" s="14" customFormat="1" ht="12.75">
      <c r="A6" s="9" t="s">
        <v>35</v>
      </c>
      <c r="B6" s="10" t="s">
        <v>36</v>
      </c>
      <c r="C6" s="10">
        <v>1068</v>
      </c>
      <c r="D6" s="11"/>
      <c r="E6" s="12" t="s">
        <v>21</v>
      </c>
      <c r="F6" s="12" t="s">
        <v>28</v>
      </c>
      <c r="G6" s="12" t="s">
        <v>23</v>
      </c>
      <c r="H6" s="12"/>
      <c r="I6" s="12"/>
      <c r="J6" s="12"/>
      <c r="K6" s="12"/>
      <c r="L6" s="12"/>
      <c r="M6" s="12" t="s">
        <v>24</v>
      </c>
      <c r="N6" s="12" t="s">
        <v>24</v>
      </c>
      <c r="O6" s="12"/>
      <c r="P6" s="12"/>
      <c r="Q6" s="12"/>
      <c r="R6" s="13"/>
      <c r="T6" s="15" t="s">
        <v>25</v>
      </c>
    </row>
    <row r="7" spans="1:20" s="14" customFormat="1" ht="12.75">
      <c r="A7" s="16" t="s">
        <v>37</v>
      </c>
      <c r="B7" s="17" t="s">
        <v>38</v>
      </c>
      <c r="C7" s="17" t="s">
        <v>39</v>
      </c>
      <c r="D7" s="18"/>
      <c r="E7" s="19" t="s">
        <v>21</v>
      </c>
      <c r="F7" s="19" t="s">
        <v>28</v>
      </c>
      <c r="G7" s="19" t="s">
        <v>23</v>
      </c>
      <c r="H7" s="19" t="s">
        <v>24</v>
      </c>
      <c r="I7" s="19" t="s">
        <v>24</v>
      </c>
      <c r="J7" s="19" t="s">
        <v>24</v>
      </c>
      <c r="K7" s="19"/>
      <c r="L7" s="19"/>
      <c r="M7" s="19"/>
      <c r="N7" s="19"/>
      <c r="O7" s="19"/>
      <c r="P7" s="19"/>
      <c r="Q7" s="19"/>
      <c r="R7" s="20"/>
      <c r="T7" s="15"/>
    </row>
    <row r="8" spans="1:20" s="14" customFormat="1" ht="12.75">
      <c r="A8" s="9" t="s">
        <v>40</v>
      </c>
      <c r="B8" s="10" t="s">
        <v>41</v>
      </c>
      <c r="C8" s="10">
        <v>1296</v>
      </c>
      <c r="D8" s="11"/>
      <c r="E8" s="12" t="s">
        <v>21</v>
      </c>
      <c r="F8" s="12" t="s">
        <v>22</v>
      </c>
      <c r="G8" s="12" t="s">
        <v>23</v>
      </c>
      <c r="H8" s="12"/>
      <c r="I8" s="12"/>
      <c r="J8" s="12"/>
      <c r="K8" s="12"/>
      <c r="L8" s="12"/>
      <c r="M8" s="12"/>
      <c r="N8" s="12"/>
      <c r="O8" s="12" t="s">
        <v>24</v>
      </c>
      <c r="P8" s="12"/>
      <c r="Q8" s="12"/>
      <c r="R8" s="13"/>
      <c r="T8" s="15" t="s">
        <v>42</v>
      </c>
    </row>
    <row r="9" spans="1:20" s="14" customFormat="1" ht="12.75">
      <c r="A9" s="9" t="s">
        <v>43</v>
      </c>
      <c r="B9" s="10" t="s">
        <v>44</v>
      </c>
      <c r="C9" s="10">
        <v>12301</v>
      </c>
      <c r="D9" s="11"/>
      <c r="E9" s="12" t="s">
        <v>21</v>
      </c>
      <c r="F9" s="12" t="s">
        <v>28</v>
      </c>
      <c r="G9" s="12" t="s">
        <v>32</v>
      </c>
      <c r="H9" s="12"/>
      <c r="I9" s="12"/>
      <c r="J9" s="12"/>
      <c r="K9" s="12"/>
      <c r="L9" s="12"/>
      <c r="M9" s="12"/>
      <c r="N9" s="12"/>
      <c r="O9" s="12"/>
      <c r="P9" s="12"/>
      <c r="Q9" s="12" t="s">
        <v>24</v>
      </c>
      <c r="R9" s="13"/>
      <c r="T9" s="15" t="s">
        <v>23</v>
      </c>
    </row>
    <row r="10" spans="1:20" s="14" customFormat="1" ht="12.75">
      <c r="A10" s="9" t="s">
        <v>45</v>
      </c>
      <c r="B10" s="10" t="s">
        <v>46</v>
      </c>
      <c r="C10" s="10" t="s">
        <v>47</v>
      </c>
      <c r="D10" s="11"/>
      <c r="E10" s="12" t="s">
        <v>21</v>
      </c>
      <c r="F10" s="12" t="s">
        <v>22</v>
      </c>
      <c r="G10" s="12" t="s">
        <v>23</v>
      </c>
      <c r="H10" s="12"/>
      <c r="I10" s="12"/>
      <c r="J10" s="12"/>
      <c r="K10" s="12"/>
      <c r="L10" s="12"/>
      <c r="M10" s="12"/>
      <c r="N10" s="12"/>
      <c r="O10" s="12" t="s">
        <v>24</v>
      </c>
      <c r="P10" s="12"/>
      <c r="Q10" s="12"/>
      <c r="R10" s="13"/>
      <c r="T10" s="15" t="s">
        <v>25</v>
      </c>
    </row>
    <row r="11" spans="1:20" s="21" customFormat="1" ht="12.75">
      <c r="A11" s="9" t="s">
        <v>48</v>
      </c>
      <c r="B11" s="10" t="s">
        <v>49</v>
      </c>
      <c r="C11" s="10">
        <v>718</v>
      </c>
      <c r="D11" s="11"/>
      <c r="E11" s="12" t="s">
        <v>21</v>
      </c>
      <c r="F11" s="12" t="s">
        <v>22</v>
      </c>
      <c r="G11" s="12" t="s">
        <v>23</v>
      </c>
      <c r="H11" s="12" t="s">
        <v>24</v>
      </c>
      <c r="I11" s="12" t="s">
        <v>24</v>
      </c>
      <c r="J11" s="12"/>
      <c r="K11" s="12"/>
      <c r="L11" s="12"/>
      <c r="M11" s="12"/>
      <c r="N11" s="12"/>
      <c r="O11" s="12"/>
      <c r="P11" s="12"/>
      <c r="Q11" s="12"/>
      <c r="R11" s="13"/>
      <c r="S11" s="14"/>
      <c r="T11" s="15"/>
    </row>
    <row r="12" spans="1:20" s="14" customFormat="1" ht="12.75">
      <c r="A12" s="9" t="s">
        <v>50</v>
      </c>
      <c r="B12" s="10" t="s">
        <v>51</v>
      </c>
      <c r="C12" s="10">
        <v>1030076</v>
      </c>
      <c r="D12" s="11"/>
      <c r="E12" s="12" t="s">
        <v>21</v>
      </c>
      <c r="F12" s="12" t="s">
        <v>28</v>
      </c>
      <c r="G12" s="12" t="s">
        <v>23</v>
      </c>
      <c r="H12" s="12"/>
      <c r="I12" s="12"/>
      <c r="J12" s="12"/>
      <c r="K12" s="12"/>
      <c r="L12" s="12"/>
      <c r="M12" s="12"/>
      <c r="N12" s="12" t="s">
        <v>24</v>
      </c>
      <c r="O12" s="12"/>
      <c r="P12" s="12"/>
      <c r="Q12" s="12"/>
      <c r="R12" s="13"/>
      <c r="T12" s="15" t="s">
        <v>25</v>
      </c>
    </row>
    <row r="13" spans="1:20" s="14" customFormat="1" ht="12.75">
      <c r="A13" s="9" t="s">
        <v>52</v>
      </c>
      <c r="B13" s="10" t="s">
        <v>53</v>
      </c>
      <c r="C13" s="10">
        <v>1117</v>
      </c>
      <c r="D13" s="11"/>
      <c r="E13" s="12" t="s">
        <v>21</v>
      </c>
      <c r="F13" s="12" t="s">
        <v>22</v>
      </c>
      <c r="G13" s="12" t="s">
        <v>32</v>
      </c>
      <c r="H13" s="12"/>
      <c r="I13" s="12"/>
      <c r="J13" s="12"/>
      <c r="K13" s="12" t="s">
        <v>24</v>
      </c>
      <c r="L13" s="12" t="s">
        <v>24</v>
      </c>
      <c r="M13" s="12"/>
      <c r="N13" s="12"/>
      <c r="O13" s="12"/>
      <c r="P13" s="12"/>
      <c r="Q13" s="12"/>
      <c r="R13" s="13"/>
      <c r="T13" s="15"/>
    </row>
    <row r="14" spans="1:20" s="14" customFormat="1" ht="12.75">
      <c r="A14" s="9" t="s">
        <v>54</v>
      </c>
      <c r="B14" s="10" t="s">
        <v>55</v>
      </c>
      <c r="C14" s="10">
        <v>31162</v>
      </c>
      <c r="D14" s="11"/>
      <c r="E14" s="19" t="s">
        <v>21</v>
      </c>
      <c r="F14" s="12" t="s">
        <v>28</v>
      </c>
      <c r="G14" s="12" t="s">
        <v>23</v>
      </c>
      <c r="H14" s="12"/>
      <c r="I14" s="12"/>
      <c r="J14" s="12"/>
      <c r="K14" s="12"/>
      <c r="L14" s="12"/>
      <c r="M14" s="12" t="s">
        <v>24</v>
      </c>
      <c r="N14" s="12" t="s">
        <v>24</v>
      </c>
      <c r="O14" s="12"/>
      <c r="P14" s="12"/>
      <c r="Q14" s="12"/>
      <c r="R14" s="13"/>
      <c r="T14" s="15"/>
    </row>
    <row r="15" spans="1:20" s="14" customFormat="1" ht="12.75">
      <c r="A15" s="16" t="s">
        <v>56</v>
      </c>
      <c r="B15" s="17" t="s">
        <v>57</v>
      </c>
      <c r="C15" s="17">
        <v>781</v>
      </c>
      <c r="D15" s="18"/>
      <c r="E15" s="19" t="s">
        <v>21</v>
      </c>
      <c r="F15" s="19" t="s">
        <v>28</v>
      </c>
      <c r="G15" s="19" t="s">
        <v>32</v>
      </c>
      <c r="H15" s="19"/>
      <c r="I15" s="19"/>
      <c r="J15" s="19"/>
      <c r="K15" s="19"/>
      <c r="L15" s="19"/>
      <c r="M15" s="19"/>
      <c r="N15" s="19"/>
      <c r="O15" s="19"/>
      <c r="P15" s="19" t="s">
        <v>24</v>
      </c>
      <c r="Q15" s="19" t="s">
        <v>24</v>
      </c>
      <c r="R15" s="20"/>
      <c r="T15" s="15" t="s">
        <v>25</v>
      </c>
    </row>
    <row r="16" spans="1:20" s="14" customFormat="1" ht="12.75">
      <c r="A16" s="9" t="s">
        <v>58</v>
      </c>
      <c r="B16" s="10" t="s">
        <v>59</v>
      </c>
      <c r="C16" s="10">
        <v>1031483</v>
      </c>
      <c r="D16" s="11"/>
      <c r="E16" s="12" t="s">
        <v>21</v>
      </c>
      <c r="F16" s="12" t="s">
        <v>28</v>
      </c>
      <c r="G16" s="12" t="s">
        <v>60</v>
      </c>
      <c r="H16" s="12"/>
      <c r="I16" s="12"/>
      <c r="J16" s="12" t="s">
        <v>24</v>
      </c>
      <c r="K16" s="12"/>
      <c r="L16" s="12"/>
      <c r="M16" s="12"/>
      <c r="N16" s="12"/>
      <c r="O16" s="12"/>
      <c r="P16" s="12"/>
      <c r="Q16" s="12"/>
      <c r="R16" s="13"/>
      <c r="T16" s="15" t="s">
        <v>23</v>
      </c>
    </row>
    <row r="17" spans="1:20" s="14" customFormat="1" ht="12.75">
      <c r="A17" s="9" t="s">
        <v>61</v>
      </c>
      <c r="B17" s="10" t="s">
        <v>62</v>
      </c>
      <c r="C17" s="10">
        <v>1903</v>
      </c>
      <c r="D17" s="11"/>
      <c r="E17" s="12" t="s">
        <v>21</v>
      </c>
      <c r="F17" s="12" t="s">
        <v>28</v>
      </c>
      <c r="G17" s="12" t="s">
        <v>32</v>
      </c>
      <c r="H17" s="12"/>
      <c r="I17" s="12"/>
      <c r="J17" s="12"/>
      <c r="K17" s="12"/>
      <c r="L17" s="12" t="s">
        <v>24</v>
      </c>
      <c r="M17" s="12"/>
      <c r="N17" s="12"/>
      <c r="O17" s="12"/>
      <c r="P17" s="12"/>
      <c r="Q17" s="12"/>
      <c r="R17" s="13"/>
      <c r="T17" s="15"/>
    </row>
    <row r="18" spans="1:20" s="14" customFormat="1" ht="12.75">
      <c r="A18" s="16" t="s">
        <v>63</v>
      </c>
      <c r="B18" s="17" t="s">
        <v>64</v>
      </c>
      <c r="C18" s="17">
        <v>112788</v>
      </c>
      <c r="D18" s="18"/>
      <c r="E18" s="19" t="s">
        <v>21</v>
      </c>
      <c r="F18" s="19" t="s">
        <v>28</v>
      </c>
      <c r="G18" s="19" t="s">
        <v>65</v>
      </c>
      <c r="H18" s="19"/>
      <c r="I18" s="19"/>
      <c r="J18" s="19"/>
      <c r="K18" s="19"/>
      <c r="L18" s="19"/>
      <c r="M18" s="19" t="s">
        <v>24</v>
      </c>
      <c r="N18" s="19" t="s">
        <v>24</v>
      </c>
      <c r="O18" s="19"/>
      <c r="P18" s="19"/>
      <c r="Q18" s="19"/>
      <c r="R18" s="20"/>
      <c r="T18" s="15" t="s">
        <v>25</v>
      </c>
    </row>
    <row r="19" spans="1:20" s="14" customFormat="1" ht="12.75">
      <c r="A19" s="16" t="s">
        <v>66</v>
      </c>
      <c r="B19" s="17" t="s">
        <v>67</v>
      </c>
      <c r="C19" s="17">
        <v>115918</v>
      </c>
      <c r="D19" s="18"/>
      <c r="E19" s="19" t="s">
        <v>21</v>
      </c>
      <c r="F19" s="19" t="s">
        <v>28</v>
      </c>
      <c r="G19" s="19" t="s">
        <v>68</v>
      </c>
      <c r="H19" s="15"/>
      <c r="I19" s="15"/>
      <c r="J19" s="15"/>
      <c r="K19" s="15"/>
      <c r="L19" s="15"/>
      <c r="M19" s="15"/>
      <c r="N19" s="15"/>
      <c r="O19" s="15"/>
      <c r="P19" s="15" t="s">
        <v>24</v>
      </c>
      <c r="Q19" s="15"/>
      <c r="R19" s="22"/>
      <c r="T19" s="15" t="s">
        <v>23</v>
      </c>
    </row>
    <row r="20" spans="1:20" s="14" customFormat="1" ht="12.75">
      <c r="A20" s="9" t="s">
        <v>66</v>
      </c>
      <c r="B20" s="10" t="s">
        <v>69</v>
      </c>
      <c r="C20" s="10">
        <v>115542</v>
      </c>
      <c r="D20" s="11"/>
      <c r="E20" s="12" t="s">
        <v>21</v>
      </c>
      <c r="F20" s="12" t="s">
        <v>28</v>
      </c>
      <c r="G20" s="12" t="s">
        <v>23</v>
      </c>
      <c r="H20" s="12"/>
      <c r="I20" s="12"/>
      <c r="J20" s="12"/>
      <c r="K20" s="12"/>
      <c r="L20" s="12"/>
      <c r="M20" s="12" t="s">
        <v>24</v>
      </c>
      <c r="N20" s="12" t="s">
        <v>24</v>
      </c>
      <c r="O20" s="12"/>
      <c r="P20" s="12"/>
      <c r="Q20" s="12"/>
      <c r="R20" s="13"/>
      <c r="T20" s="15" t="s">
        <v>25</v>
      </c>
    </row>
    <row r="21" spans="1:20" s="14" customFormat="1" ht="12.75">
      <c r="A21" s="9" t="s">
        <v>70</v>
      </c>
      <c r="B21" s="10" t="s">
        <v>71</v>
      </c>
      <c r="C21" s="10">
        <v>114649</v>
      </c>
      <c r="D21" s="11"/>
      <c r="E21" s="12" t="s">
        <v>21</v>
      </c>
      <c r="F21" s="12" t="s">
        <v>28</v>
      </c>
      <c r="G21" s="12" t="s">
        <v>23</v>
      </c>
      <c r="H21" s="12"/>
      <c r="I21" s="12"/>
      <c r="J21" s="12"/>
      <c r="K21" s="12"/>
      <c r="L21" s="12"/>
      <c r="M21" s="12"/>
      <c r="N21" s="12" t="s">
        <v>24</v>
      </c>
      <c r="O21" s="12"/>
      <c r="P21" s="12"/>
      <c r="Q21" s="12"/>
      <c r="R21" s="13"/>
      <c r="T21" s="15" t="s">
        <v>42</v>
      </c>
    </row>
    <row r="22" spans="1:20" s="14" customFormat="1" ht="12.75">
      <c r="A22" s="16" t="s">
        <v>72</v>
      </c>
      <c r="B22" s="17" t="s">
        <v>73</v>
      </c>
      <c r="C22" s="17"/>
      <c r="D22" s="18"/>
      <c r="E22" s="19"/>
      <c r="F22" s="19"/>
      <c r="G22" s="19" t="s">
        <v>23</v>
      </c>
      <c r="H22" s="19" t="s">
        <v>24</v>
      </c>
      <c r="I22" s="19" t="s">
        <v>24</v>
      </c>
      <c r="J22" s="19" t="s">
        <v>24</v>
      </c>
      <c r="K22" s="19"/>
      <c r="L22" s="19"/>
      <c r="M22" s="19"/>
      <c r="N22" s="19"/>
      <c r="O22" s="19"/>
      <c r="P22" s="19"/>
      <c r="Q22" s="19"/>
      <c r="R22" s="20"/>
      <c r="T22" s="15"/>
    </row>
    <row r="23" spans="1:20" s="14" customFormat="1" ht="12.75">
      <c r="A23" s="9" t="s">
        <v>74</v>
      </c>
      <c r="B23" s="10" t="s">
        <v>75</v>
      </c>
      <c r="C23" s="10" t="s">
        <v>47</v>
      </c>
      <c r="D23" s="11"/>
      <c r="E23" s="12" t="s">
        <v>21</v>
      </c>
      <c r="F23" s="12" t="s">
        <v>28</v>
      </c>
      <c r="G23" s="12" t="s">
        <v>23</v>
      </c>
      <c r="H23" s="12" t="s">
        <v>24</v>
      </c>
      <c r="I23" s="12"/>
      <c r="J23" s="12"/>
      <c r="K23" s="12"/>
      <c r="L23" s="12"/>
      <c r="M23" s="12"/>
      <c r="N23" s="12"/>
      <c r="O23" s="12"/>
      <c r="P23" s="12"/>
      <c r="Q23" s="12"/>
      <c r="R23" s="13"/>
      <c r="T23" s="15" t="s">
        <v>76</v>
      </c>
    </row>
    <row r="24" spans="1:20" s="14" customFormat="1" ht="12.75">
      <c r="A24" s="16" t="s">
        <v>77</v>
      </c>
      <c r="B24" s="17" t="s">
        <v>78</v>
      </c>
      <c r="C24" s="17">
        <v>17032</v>
      </c>
      <c r="D24" s="18"/>
      <c r="E24" s="19" t="s">
        <v>21</v>
      </c>
      <c r="F24" s="19" t="s">
        <v>28</v>
      </c>
      <c r="G24" s="19" t="s">
        <v>32</v>
      </c>
      <c r="H24" s="19"/>
      <c r="I24" s="19"/>
      <c r="J24" s="19"/>
      <c r="K24" s="19" t="s">
        <v>24</v>
      </c>
      <c r="L24" s="19" t="s">
        <v>24</v>
      </c>
      <c r="M24" s="19"/>
      <c r="N24" s="19"/>
      <c r="O24" s="19"/>
      <c r="P24" s="19"/>
      <c r="Q24" s="19"/>
      <c r="R24" s="20"/>
      <c r="T24" s="15"/>
    </row>
    <row r="25" spans="1:20" s="14" customFormat="1" ht="12.75">
      <c r="A25" s="9" t="s">
        <v>77</v>
      </c>
      <c r="B25" s="10" t="s">
        <v>79</v>
      </c>
      <c r="C25" s="10" t="s">
        <v>47</v>
      </c>
      <c r="D25" s="11"/>
      <c r="E25" s="12" t="s">
        <v>21</v>
      </c>
      <c r="F25" s="12" t="s">
        <v>28</v>
      </c>
      <c r="G25" s="12" t="s">
        <v>80</v>
      </c>
      <c r="H25" s="12"/>
      <c r="I25" s="12"/>
      <c r="J25" s="12"/>
      <c r="K25" s="12" t="s">
        <v>24</v>
      </c>
      <c r="L25" s="12" t="s">
        <v>24</v>
      </c>
      <c r="M25" s="12"/>
      <c r="N25" s="12"/>
      <c r="O25" s="12"/>
      <c r="P25" s="12"/>
      <c r="Q25" s="12"/>
      <c r="R25" s="13"/>
      <c r="T25" s="15"/>
    </row>
    <row r="26" spans="1:20" s="14" customFormat="1" ht="12.75">
      <c r="A26" s="16" t="s">
        <v>81</v>
      </c>
      <c r="B26" s="17" t="s">
        <v>82</v>
      </c>
      <c r="C26" s="17">
        <v>1031089</v>
      </c>
      <c r="D26" s="18"/>
      <c r="E26" s="19" t="s">
        <v>21</v>
      </c>
      <c r="F26" s="19" t="s">
        <v>22</v>
      </c>
      <c r="G26" s="19" t="s">
        <v>32</v>
      </c>
      <c r="H26" s="19"/>
      <c r="I26" s="19"/>
      <c r="J26" s="19"/>
      <c r="K26" s="19" t="s">
        <v>24</v>
      </c>
      <c r="L26" s="19" t="s">
        <v>24</v>
      </c>
      <c r="M26" s="19"/>
      <c r="N26" s="19"/>
      <c r="O26" s="19"/>
      <c r="P26" s="19"/>
      <c r="Q26" s="19"/>
      <c r="R26" s="20"/>
      <c r="T26" s="15"/>
    </row>
    <row r="27" spans="1:20" s="14" customFormat="1" ht="12.75">
      <c r="A27" s="9" t="s">
        <v>83</v>
      </c>
      <c r="B27" s="10" t="s">
        <v>84</v>
      </c>
      <c r="C27" s="10" t="s">
        <v>85</v>
      </c>
      <c r="D27" s="11"/>
      <c r="E27" s="12" t="s">
        <v>21</v>
      </c>
      <c r="F27" s="12" t="s">
        <v>28</v>
      </c>
      <c r="G27" s="12" t="s">
        <v>23</v>
      </c>
      <c r="H27" s="12" t="s">
        <v>24</v>
      </c>
      <c r="I27" s="12"/>
      <c r="J27" s="12"/>
      <c r="K27" s="12"/>
      <c r="L27" s="12"/>
      <c r="M27" s="12"/>
      <c r="N27" s="12"/>
      <c r="O27" s="12"/>
      <c r="P27" s="12"/>
      <c r="Q27" s="12"/>
      <c r="R27" s="13"/>
      <c r="T27" s="15" t="s">
        <v>25</v>
      </c>
    </row>
    <row r="28" spans="1:20" s="14" customFormat="1" ht="12.75">
      <c r="A28" s="9" t="s">
        <v>83</v>
      </c>
      <c r="B28" s="10" t="s">
        <v>86</v>
      </c>
      <c r="C28" s="10"/>
      <c r="D28" s="11"/>
      <c r="E28" s="12" t="s">
        <v>21</v>
      </c>
      <c r="F28" s="12" t="s">
        <v>28</v>
      </c>
      <c r="G28" s="12" t="s">
        <v>32</v>
      </c>
      <c r="H28" s="12"/>
      <c r="I28" s="12"/>
      <c r="J28" s="12"/>
      <c r="K28" s="12"/>
      <c r="L28" s="12"/>
      <c r="M28" s="12"/>
      <c r="N28" s="12"/>
      <c r="O28" s="12"/>
      <c r="P28" s="12" t="s">
        <v>24</v>
      </c>
      <c r="Q28" s="12" t="s">
        <v>24</v>
      </c>
      <c r="R28" s="13"/>
      <c r="T28" s="15" t="s">
        <v>23</v>
      </c>
    </row>
    <row r="29" spans="1:20" s="14" customFormat="1" ht="12.75">
      <c r="A29" s="9" t="s">
        <v>87</v>
      </c>
      <c r="B29" s="10" t="s">
        <v>88</v>
      </c>
      <c r="C29" s="10">
        <v>1103</v>
      </c>
      <c r="D29" s="11"/>
      <c r="E29" s="12" t="s">
        <v>21</v>
      </c>
      <c r="F29" s="12" t="s">
        <v>28</v>
      </c>
      <c r="G29" s="12" t="s">
        <v>23</v>
      </c>
      <c r="H29" s="12" t="s">
        <v>24</v>
      </c>
      <c r="I29" s="12"/>
      <c r="J29" s="12"/>
      <c r="K29" s="12"/>
      <c r="L29" s="12"/>
      <c r="M29" s="12"/>
      <c r="N29" s="12"/>
      <c r="O29" s="12"/>
      <c r="P29" s="12"/>
      <c r="Q29" s="12"/>
      <c r="R29" s="13"/>
      <c r="T29" s="15"/>
    </row>
    <row r="30" spans="1:20" s="14" customFormat="1" ht="12.75">
      <c r="A30" s="9" t="s">
        <v>89</v>
      </c>
      <c r="B30" s="10" t="s">
        <v>90</v>
      </c>
      <c r="C30" s="10">
        <v>749</v>
      </c>
      <c r="D30" s="11"/>
      <c r="E30" s="12" t="s">
        <v>21</v>
      </c>
      <c r="F30" s="12" t="s">
        <v>22</v>
      </c>
      <c r="G30" s="12" t="s">
        <v>23</v>
      </c>
      <c r="H30" s="12" t="s">
        <v>24</v>
      </c>
      <c r="I30" s="12" t="s">
        <v>24</v>
      </c>
      <c r="J30" s="12" t="s">
        <v>24</v>
      </c>
      <c r="K30" s="12"/>
      <c r="L30" s="12"/>
      <c r="M30" s="12"/>
      <c r="N30" s="12"/>
      <c r="O30" s="12"/>
      <c r="P30" s="12"/>
      <c r="Q30" s="12"/>
      <c r="R30" s="13"/>
      <c r="T30" s="15"/>
    </row>
    <row r="31" spans="1:20" s="14" customFormat="1" ht="12.75">
      <c r="A31" s="9" t="s">
        <v>89</v>
      </c>
      <c r="B31" s="10" t="s">
        <v>91</v>
      </c>
      <c r="C31" s="10"/>
      <c r="D31" s="11"/>
      <c r="E31" s="12" t="s">
        <v>21</v>
      </c>
      <c r="F31" s="12" t="s">
        <v>28</v>
      </c>
      <c r="G31" s="12" t="s">
        <v>32</v>
      </c>
      <c r="H31" s="12"/>
      <c r="I31" s="12"/>
      <c r="J31" s="12"/>
      <c r="K31" s="12" t="s">
        <v>24</v>
      </c>
      <c r="L31" s="12" t="s">
        <v>24</v>
      </c>
      <c r="M31" s="12"/>
      <c r="N31" s="12"/>
      <c r="O31" s="12"/>
      <c r="P31" s="12"/>
      <c r="Q31" s="12"/>
      <c r="R31" s="13"/>
      <c r="T31" s="15"/>
    </row>
    <row r="32" spans="1:20" s="14" customFormat="1" ht="12.75">
      <c r="A32" s="9" t="s">
        <v>92</v>
      </c>
      <c r="B32" s="10" t="s">
        <v>93</v>
      </c>
      <c r="C32" s="10">
        <v>113447</v>
      </c>
      <c r="D32" s="11"/>
      <c r="E32" s="12" t="s">
        <v>21</v>
      </c>
      <c r="F32" s="12" t="s">
        <v>28</v>
      </c>
      <c r="G32" s="12" t="s">
        <v>32</v>
      </c>
      <c r="H32" s="12"/>
      <c r="I32" s="12"/>
      <c r="J32" s="12"/>
      <c r="K32" s="12" t="s">
        <v>24</v>
      </c>
      <c r="L32" s="12" t="s">
        <v>24</v>
      </c>
      <c r="M32" s="12"/>
      <c r="N32" s="12"/>
      <c r="O32" s="12"/>
      <c r="P32" s="12"/>
      <c r="Q32" s="12"/>
      <c r="R32" s="13"/>
      <c r="T32" s="15" t="s">
        <v>25</v>
      </c>
    </row>
    <row r="33" spans="1:20" s="14" customFormat="1" ht="12.75">
      <c r="A33" s="9" t="s">
        <v>94</v>
      </c>
      <c r="B33" s="9" t="s">
        <v>95</v>
      </c>
      <c r="C33" s="10" t="s">
        <v>96</v>
      </c>
      <c r="D33" s="11"/>
      <c r="E33" s="12" t="s">
        <v>21</v>
      </c>
      <c r="F33" s="12" t="s">
        <v>28</v>
      </c>
      <c r="G33" s="12" t="s">
        <v>23</v>
      </c>
      <c r="H33" s="12"/>
      <c r="I33" s="12"/>
      <c r="J33" s="12"/>
      <c r="K33" s="12"/>
      <c r="L33" s="12"/>
      <c r="M33" s="12"/>
      <c r="N33" s="12" t="s">
        <v>24</v>
      </c>
      <c r="O33" s="12"/>
      <c r="P33" s="12"/>
      <c r="Q33" s="12"/>
      <c r="R33" s="13"/>
      <c r="T33" s="15" t="s">
        <v>42</v>
      </c>
    </row>
    <row r="34" spans="1:20" s="14" customFormat="1" ht="12.75">
      <c r="A34" s="9" t="s">
        <v>97</v>
      </c>
      <c r="B34" s="10" t="s">
        <v>98</v>
      </c>
      <c r="C34" s="10">
        <v>14663</v>
      </c>
      <c r="D34" s="11"/>
      <c r="E34" s="12" t="s">
        <v>21</v>
      </c>
      <c r="F34" s="12" t="s">
        <v>22</v>
      </c>
      <c r="G34" s="12" t="s">
        <v>23</v>
      </c>
      <c r="H34" s="12" t="s">
        <v>24</v>
      </c>
      <c r="I34" s="12" t="s">
        <v>24</v>
      </c>
      <c r="J34" s="12"/>
      <c r="K34" s="12"/>
      <c r="L34" s="12"/>
      <c r="M34" s="12"/>
      <c r="N34" s="12"/>
      <c r="O34" s="12"/>
      <c r="P34" s="12"/>
      <c r="Q34" s="12"/>
      <c r="R34" s="13"/>
      <c r="T34" s="15"/>
    </row>
    <row r="35" spans="1:20" s="14" customFormat="1" ht="12.75">
      <c r="A35" s="9" t="s">
        <v>99</v>
      </c>
      <c r="B35" s="10" t="s">
        <v>100</v>
      </c>
      <c r="C35" s="10">
        <v>115438</v>
      </c>
      <c r="D35" s="11"/>
      <c r="E35" s="12" t="s">
        <v>21</v>
      </c>
      <c r="F35" s="12" t="s">
        <v>28</v>
      </c>
      <c r="G35" s="12" t="s">
        <v>23</v>
      </c>
      <c r="H35" s="12"/>
      <c r="I35" s="12"/>
      <c r="J35" s="12"/>
      <c r="K35" s="12"/>
      <c r="L35" s="12"/>
      <c r="M35" s="12" t="s">
        <v>24</v>
      </c>
      <c r="N35" s="12" t="s">
        <v>24</v>
      </c>
      <c r="O35" s="12"/>
      <c r="P35" s="12"/>
      <c r="Q35" s="12"/>
      <c r="R35" s="13"/>
      <c r="T35" s="15" t="s">
        <v>101</v>
      </c>
    </row>
    <row r="36" spans="1:20" s="14" customFormat="1" ht="12.75">
      <c r="A36" s="9" t="s">
        <v>102</v>
      </c>
      <c r="B36" s="10" t="s">
        <v>88</v>
      </c>
      <c r="C36" s="10">
        <v>1300</v>
      </c>
      <c r="D36" s="11"/>
      <c r="E36" s="12" t="s">
        <v>21</v>
      </c>
      <c r="F36" s="12" t="s">
        <v>28</v>
      </c>
      <c r="G36" s="12" t="s">
        <v>23</v>
      </c>
      <c r="H36" s="12"/>
      <c r="I36" s="12"/>
      <c r="J36" s="12"/>
      <c r="K36" s="12"/>
      <c r="L36" s="12"/>
      <c r="M36" s="12"/>
      <c r="N36" s="12"/>
      <c r="O36" s="12" t="s">
        <v>24</v>
      </c>
      <c r="P36" s="12"/>
      <c r="Q36" s="12"/>
      <c r="R36" s="13"/>
      <c r="T36" s="15" t="s">
        <v>25</v>
      </c>
    </row>
    <row r="37" spans="1:20" s="14" customFormat="1" ht="12.75">
      <c r="A37" s="9" t="s">
        <v>103</v>
      </c>
      <c r="B37" s="10" t="s">
        <v>104</v>
      </c>
      <c r="C37" s="10" t="s">
        <v>96</v>
      </c>
      <c r="D37" s="11"/>
      <c r="E37" s="12"/>
      <c r="F37" s="12" t="s">
        <v>28</v>
      </c>
      <c r="G37" s="12" t="s">
        <v>23</v>
      </c>
      <c r="H37" s="12"/>
      <c r="I37" s="12"/>
      <c r="J37" s="12"/>
      <c r="K37" s="12"/>
      <c r="L37" s="12"/>
      <c r="M37" s="12"/>
      <c r="N37" s="12"/>
      <c r="O37" s="12" t="s">
        <v>24</v>
      </c>
      <c r="P37" s="12"/>
      <c r="Q37" s="12"/>
      <c r="R37" s="13"/>
      <c r="T37" s="15" t="s">
        <v>25</v>
      </c>
    </row>
    <row r="38" spans="1:20" s="14" customFormat="1" ht="12.75">
      <c r="A38" s="9" t="s">
        <v>105</v>
      </c>
      <c r="B38" s="10" t="s">
        <v>106</v>
      </c>
      <c r="C38" s="10">
        <v>19926</v>
      </c>
      <c r="D38" s="11"/>
      <c r="E38" s="12" t="s">
        <v>21</v>
      </c>
      <c r="F38" s="12" t="s">
        <v>28</v>
      </c>
      <c r="G38" s="12" t="s">
        <v>32</v>
      </c>
      <c r="H38" s="12"/>
      <c r="I38" s="12"/>
      <c r="J38" s="12"/>
      <c r="K38" s="12" t="s">
        <v>24</v>
      </c>
      <c r="L38" s="12" t="s">
        <v>24</v>
      </c>
      <c r="M38" s="12"/>
      <c r="N38" s="12"/>
      <c r="O38" s="12"/>
      <c r="P38" s="12"/>
      <c r="Q38" s="12"/>
      <c r="R38" s="13"/>
      <c r="T38" s="15"/>
    </row>
    <row r="39" spans="1:20" s="14" customFormat="1" ht="12.75">
      <c r="A39" s="9" t="s">
        <v>107</v>
      </c>
      <c r="B39" s="10" t="s">
        <v>108</v>
      </c>
      <c r="C39" s="10"/>
      <c r="D39" s="11"/>
      <c r="E39" s="12"/>
      <c r="F39" s="12"/>
      <c r="G39" s="12" t="s">
        <v>23</v>
      </c>
      <c r="H39" s="12"/>
      <c r="I39" s="12"/>
      <c r="J39" s="12"/>
      <c r="K39" s="12"/>
      <c r="L39" s="12"/>
      <c r="M39" s="12" t="s">
        <v>24</v>
      </c>
      <c r="N39" s="12"/>
      <c r="O39" s="12"/>
      <c r="P39" s="12"/>
      <c r="Q39" s="12"/>
      <c r="R39" s="13"/>
      <c r="T39" s="15"/>
    </row>
    <row r="40" spans="1:20" s="14" customFormat="1" ht="12.75">
      <c r="A40" s="9" t="s">
        <v>109</v>
      </c>
      <c r="B40" s="10" t="s">
        <v>110</v>
      </c>
      <c r="C40" s="10">
        <v>10717</v>
      </c>
      <c r="D40" s="11"/>
      <c r="E40" s="12" t="s">
        <v>21</v>
      </c>
      <c r="F40" s="12" t="s">
        <v>28</v>
      </c>
      <c r="G40" s="12" t="s">
        <v>23</v>
      </c>
      <c r="H40" s="12"/>
      <c r="I40" s="12"/>
      <c r="J40" s="12"/>
      <c r="K40" s="12"/>
      <c r="L40" s="12"/>
      <c r="M40" s="12" t="s">
        <v>24</v>
      </c>
      <c r="N40" s="12"/>
      <c r="O40" s="12"/>
      <c r="P40" s="12"/>
      <c r="Q40" s="12"/>
      <c r="R40" s="13"/>
      <c r="T40" s="15" t="s">
        <v>25</v>
      </c>
    </row>
    <row r="41" spans="1:20" s="14" customFormat="1" ht="12.75">
      <c r="A41" s="9" t="s">
        <v>111</v>
      </c>
      <c r="B41" s="10" t="s">
        <v>112</v>
      </c>
      <c r="C41" s="10">
        <v>116606</v>
      </c>
      <c r="D41" s="11"/>
      <c r="E41" s="12" t="s">
        <v>21</v>
      </c>
      <c r="F41" s="12" t="s">
        <v>28</v>
      </c>
      <c r="G41" s="12" t="s">
        <v>32</v>
      </c>
      <c r="H41" s="12"/>
      <c r="I41" s="12"/>
      <c r="J41" s="12"/>
      <c r="K41" s="12"/>
      <c r="L41" s="12"/>
      <c r="M41" s="12"/>
      <c r="N41" s="12"/>
      <c r="O41" s="12"/>
      <c r="P41" s="12" t="s">
        <v>24</v>
      </c>
      <c r="Q41" s="12"/>
      <c r="R41" s="13"/>
      <c r="T41" s="15" t="s">
        <v>25</v>
      </c>
    </row>
    <row r="42" spans="1:20" s="14" customFormat="1" ht="12.75">
      <c r="A42" s="9" t="s">
        <v>113</v>
      </c>
      <c r="B42" s="10" t="s">
        <v>114</v>
      </c>
      <c r="C42" s="10">
        <v>1029538</v>
      </c>
      <c r="D42" s="11"/>
      <c r="E42" s="12" t="s">
        <v>21</v>
      </c>
      <c r="F42" s="12" t="s">
        <v>28</v>
      </c>
      <c r="G42" s="12" t="s">
        <v>23</v>
      </c>
      <c r="H42" s="12" t="s">
        <v>24</v>
      </c>
      <c r="I42" s="12" t="s">
        <v>24</v>
      </c>
      <c r="J42" s="12"/>
      <c r="K42" s="12"/>
      <c r="L42" s="12"/>
      <c r="M42" s="12"/>
      <c r="N42" s="12"/>
      <c r="O42" s="12"/>
      <c r="P42" s="12"/>
      <c r="Q42" s="12"/>
      <c r="R42" s="13"/>
      <c r="T42" s="15"/>
    </row>
    <row r="43" spans="1:20" s="14" customFormat="1" ht="12.75">
      <c r="A43" s="9" t="s">
        <v>115</v>
      </c>
      <c r="B43" s="10" t="s">
        <v>116</v>
      </c>
      <c r="C43" s="10">
        <v>1029592</v>
      </c>
      <c r="D43" s="11"/>
      <c r="E43" s="12" t="s">
        <v>21</v>
      </c>
      <c r="F43" s="12" t="s">
        <v>28</v>
      </c>
      <c r="G43" s="12" t="s">
        <v>65</v>
      </c>
      <c r="H43" s="12"/>
      <c r="I43" s="12"/>
      <c r="J43" s="12" t="s">
        <v>24</v>
      </c>
      <c r="K43" s="12"/>
      <c r="L43" s="12"/>
      <c r="M43" s="12"/>
      <c r="N43" s="12"/>
      <c r="O43" s="12"/>
      <c r="P43" s="12"/>
      <c r="Q43" s="12"/>
      <c r="R43" s="13"/>
      <c r="T43" s="15" t="s">
        <v>42</v>
      </c>
    </row>
    <row r="44" spans="1:20" s="14" customFormat="1" ht="12.75">
      <c r="A44" s="9" t="s">
        <v>117</v>
      </c>
      <c r="B44" s="10" t="s">
        <v>118</v>
      </c>
      <c r="C44" s="10">
        <v>848</v>
      </c>
      <c r="D44" s="11"/>
      <c r="E44" s="12" t="s">
        <v>21</v>
      </c>
      <c r="F44" s="12" t="s">
        <v>28</v>
      </c>
      <c r="G44" s="12" t="s">
        <v>32</v>
      </c>
      <c r="H44" s="12"/>
      <c r="I44" s="12"/>
      <c r="J44" s="12"/>
      <c r="K44" s="12"/>
      <c r="L44" s="12"/>
      <c r="M44" s="12"/>
      <c r="N44" s="12"/>
      <c r="O44" s="12"/>
      <c r="P44" s="12"/>
      <c r="Q44" s="12" t="s">
        <v>24</v>
      </c>
      <c r="R44" s="13"/>
      <c r="T44" s="15" t="s">
        <v>25</v>
      </c>
    </row>
    <row r="45" spans="1:20" s="10" customFormat="1" ht="12.75">
      <c r="A45" s="9" t="s">
        <v>119</v>
      </c>
      <c r="B45" s="10" t="s">
        <v>120</v>
      </c>
      <c r="C45" s="10" t="s">
        <v>121</v>
      </c>
      <c r="D45" s="11"/>
      <c r="E45" s="12" t="s">
        <v>21</v>
      </c>
      <c r="F45" s="12" t="s">
        <v>28</v>
      </c>
      <c r="G45" s="12" t="s">
        <v>23</v>
      </c>
      <c r="H45" s="12" t="s">
        <v>24</v>
      </c>
      <c r="I45" s="12"/>
      <c r="J45" s="12"/>
      <c r="K45" s="12"/>
      <c r="L45" s="12"/>
      <c r="M45" s="12"/>
      <c r="N45" s="12"/>
      <c r="O45" s="12"/>
      <c r="P45" s="12"/>
      <c r="Q45" s="12"/>
      <c r="R45" s="13"/>
      <c r="S45" s="14"/>
      <c r="T45" s="15" t="s">
        <v>42</v>
      </c>
    </row>
    <row r="46" spans="1:20" s="14" customFormat="1" ht="12.75">
      <c r="A46" s="9" t="s">
        <v>122</v>
      </c>
      <c r="B46" s="10" t="s">
        <v>123</v>
      </c>
      <c r="C46" s="10">
        <v>16754</v>
      </c>
      <c r="D46" s="11"/>
      <c r="E46" s="12" t="s">
        <v>21</v>
      </c>
      <c r="F46" s="12" t="s">
        <v>28</v>
      </c>
      <c r="G46" s="12" t="s">
        <v>23</v>
      </c>
      <c r="H46" s="12"/>
      <c r="I46" s="12"/>
      <c r="J46" s="12"/>
      <c r="K46" s="12"/>
      <c r="L46" s="12"/>
      <c r="M46" s="12" t="s">
        <v>24</v>
      </c>
      <c r="N46" s="12" t="s">
        <v>24</v>
      </c>
      <c r="O46" s="12"/>
      <c r="P46" s="12"/>
      <c r="Q46" s="12"/>
      <c r="R46" s="13"/>
      <c r="T46" s="15"/>
    </row>
    <row r="47" spans="1:20" s="14" customFormat="1" ht="12.75">
      <c r="A47" s="9" t="s">
        <v>124</v>
      </c>
      <c r="B47" s="10" t="s">
        <v>125</v>
      </c>
      <c r="C47" s="10">
        <v>11669</v>
      </c>
      <c r="D47" s="23"/>
      <c r="E47" s="12" t="s">
        <v>21</v>
      </c>
      <c r="F47" s="12" t="s">
        <v>22</v>
      </c>
      <c r="G47" s="12" t="s">
        <v>23</v>
      </c>
      <c r="H47" s="12"/>
      <c r="I47" s="12"/>
      <c r="J47" s="12"/>
      <c r="K47" s="12"/>
      <c r="L47" s="12"/>
      <c r="M47" s="12" t="s">
        <v>24</v>
      </c>
      <c r="N47" s="12" t="s">
        <v>24</v>
      </c>
      <c r="O47" s="12"/>
      <c r="P47" s="12"/>
      <c r="Q47" s="12"/>
      <c r="R47" s="13"/>
      <c r="T47" s="15"/>
    </row>
    <row r="48" spans="1:20" s="14" customFormat="1" ht="12.75">
      <c r="A48" s="16" t="s">
        <v>126</v>
      </c>
      <c r="B48" s="17" t="s">
        <v>127</v>
      </c>
      <c r="C48" s="17">
        <v>112006</v>
      </c>
      <c r="D48" s="18"/>
      <c r="E48" s="19" t="s">
        <v>21</v>
      </c>
      <c r="F48" s="19" t="s">
        <v>28</v>
      </c>
      <c r="G48" s="19" t="s">
        <v>23</v>
      </c>
      <c r="H48" s="19"/>
      <c r="I48" s="19"/>
      <c r="J48" s="19"/>
      <c r="K48" s="19"/>
      <c r="L48" s="19"/>
      <c r="M48" s="19"/>
      <c r="N48" s="19" t="s">
        <v>24</v>
      </c>
      <c r="O48" s="19"/>
      <c r="P48" s="19"/>
      <c r="Q48" s="19"/>
      <c r="R48" s="20"/>
      <c r="T48" s="15" t="s">
        <v>101</v>
      </c>
    </row>
    <row r="49" spans="1:20" s="14" customFormat="1" ht="12.75">
      <c r="A49" s="9" t="s">
        <v>128</v>
      </c>
      <c r="B49" s="10" t="s">
        <v>69</v>
      </c>
      <c r="C49" s="10">
        <v>14786</v>
      </c>
      <c r="D49" s="11"/>
      <c r="E49" s="12" t="s">
        <v>21</v>
      </c>
      <c r="F49" s="12" t="s">
        <v>22</v>
      </c>
      <c r="G49" s="12" t="s">
        <v>23</v>
      </c>
      <c r="H49" s="12" t="s">
        <v>24</v>
      </c>
      <c r="I49" s="12" t="s">
        <v>24</v>
      </c>
      <c r="J49" s="12"/>
      <c r="K49" s="12"/>
      <c r="L49" s="12"/>
      <c r="M49" s="12"/>
      <c r="N49" s="12"/>
      <c r="O49" s="12"/>
      <c r="P49" s="12"/>
      <c r="Q49" s="12"/>
      <c r="R49" s="13"/>
      <c r="T49" s="15"/>
    </row>
    <row r="50" spans="1:20" s="14" customFormat="1" ht="12.75">
      <c r="A50" s="9" t="s">
        <v>129</v>
      </c>
      <c r="B50" s="10" t="s">
        <v>130</v>
      </c>
      <c r="C50" s="10">
        <v>31376</v>
      </c>
      <c r="D50" s="11"/>
      <c r="E50" s="12" t="s">
        <v>21</v>
      </c>
      <c r="F50" s="12" t="s">
        <v>28</v>
      </c>
      <c r="G50" s="12" t="s">
        <v>23</v>
      </c>
      <c r="H50" s="12"/>
      <c r="I50" s="12"/>
      <c r="J50" s="12"/>
      <c r="K50" s="12"/>
      <c r="L50" s="12"/>
      <c r="M50" s="12" t="s">
        <v>24</v>
      </c>
      <c r="N50" s="12" t="s">
        <v>24</v>
      </c>
      <c r="O50" s="12"/>
      <c r="P50" s="12"/>
      <c r="Q50" s="12"/>
      <c r="R50" s="13"/>
      <c r="S50" s="21"/>
      <c r="T50" s="24" t="s">
        <v>101</v>
      </c>
    </row>
    <row r="51" spans="1:20" s="14" customFormat="1" ht="12.75">
      <c r="A51" s="9" t="s">
        <v>131</v>
      </c>
      <c r="B51" s="10" t="s">
        <v>132</v>
      </c>
      <c r="C51" s="10" t="s">
        <v>47</v>
      </c>
      <c r="D51" s="11"/>
      <c r="E51" s="12" t="s">
        <v>21</v>
      </c>
      <c r="F51" s="12" t="s">
        <v>28</v>
      </c>
      <c r="G51" s="12" t="s">
        <v>32</v>
      </c>
      <c r="H51" s="12"/>
      <c r="I51" s="12"/>
      <c r="J51" s="12"/>
      <c r="K51" s="12"/>
      <c r="L51" s="12"/>
      <c r="M51" s="12"/>
      <c r="N51" s="12"/>
      <c r="O51" s="12"/>
      <c r="P51" s="12" t="s">
        <v>24</v>
      </c>
      <c r="Q51" s="12" t="s">
        <v>24</v>
      </c>
      <c r="R51" s="13"/>
      <c r="T51" s="15"/>
    </row>
    <row r="52" spans="1:20" s="14" customFormat="1" ht="12.75">
      <c r="A52" s="16" t="s">
        <v>133</v>
      </c>
      <c r="B52" s="17" t="s">
        <v>134</v>
      </c>
      <c r="C52" s="17">
        <v>115052</v>
      </c>
      <c r="D52" s="18"/>
      <c r="E52" s="19" t="s">
        <v>21</v>
      </c>
      <c r="F52" s="19" t="s">
        <v>28</v>
      </c>
      <c r="G52" s="19" t="s">
        <v>23</v>
      </c>
      <c r="H52" s="19"/>
      <c r="I52" s="19"/>
      <c r="J52" s="19"/>
      <c r="K52" s="19"/>
      <c r="L52" s="19"/>
      <c r="M52" s="19" t="s">
        <v>24</v>
      </c>
      <c r="N52" s="19" t="s">
        <v>24</v>
      </c>
      <c r="O52" s="19"/>
      <c r="P52" s="19"/>
      <c r="Q52" s="19"/>
      <c r="R52" s="20"/>
      <c r="T52" s="15"/>
    </row>
    <row r="53" spans="1:20" s="14" customFormat="1" ht="12.75">
      <c r="A53" s="16" t="s">
        <v>135</v>
      </c>
      <c r="B53" s="17" t="s">
        <v>136</v>
      </c>
      <c r="C53" s="17">
        <v>16459</v>
      </c>
      <c r="D53" s="18"/>
      <c r="E53" s="19" t="s">
        <v>21</v>
      </c>
      <c r="F53" s="19" t="s">
        <v>28</v>
      </c>
      <c r="G53" s="19" t="s">
        <v>32</v>
      </c>
      <c r="H53" s="19"/>
      <c r="I53" s="19"/>
      <c r="J53" s="19"/>
      <c r="K53" s="19"/>
      <c r="L53" s="19" t="s">
        <v>24</v>
      </c>
      <c r="M53" s="19"/>
      <c r="N53" s="19"/>
      <c r="O53" s="19"/>
      <c r="P53" s="19"/>
      <c r="Q53" s="19"/>
      <c r="R53" s="20"/>
      <c r="T53" s="15" t="s">
        <v>137</v>
      </c>
    </row>
    <row r="54" spans="1:20" s="21" customFormat="1" ht="12.75">
      <c r="A54" s="9" t="s">
        <v>138</v>
      </c>
      <c r="B54" s="10" t="s">
        <v>139</v>
      </c>
      <c r="C54" s="10" t="s">
        <v>47</v>
      </c>
      <c r="D54" s="11"/>
      <c r="E54" s="12" t="s">
        <v>21</v>
      </c>
      <c r="F54" s="12" t="s">
        <v>28</v>
      </c>
      <c r="G54" s="12" t="s">
        <v>23</v>
      </c>
      <c r="H54" s="12"/>
      <c r="I54" s="12"/>
      <c r="J54" s="12"/>
      <c r="K54" s="12"/>
      <c r="L54" s="12"/>
      <c r="M54" s="12" t="s">
        <v>24</v>
      </c>
      <c r="N54" s="12" t="s">
        <v>24</v>
      </c>
      <c r="O54" s="12"/>
      <c r="P54" s="12"/>
      <c r="Q54" s="12"/>
      <c r="R54" s="13"/>
      <c r="T54" s="24"/>
    </row>
    <row r="55" spans="1:20" s="14" customFormat="1" ht="12.75">
      <c r="A55" s="16" t="s">
        <v>140</v>
      </c>
      <c r="B55" s="17" t="s">
        <v>141</v>
      </c>
      <c r="C55" s="17">
        <v>12785</v>
      </c>
      <c r="D55" s="18"/>
      <c r="E55" s="19" t="s">
        <v>21</v>
      </c>
      <c r="F55" s="19" t="s">
        <v>28</v>
      </c>
      <c r="G55" s="19" t="s">
        <v>32</v>
      </c>
      <c r="H55" s="19"/>
      <c r="I55" s="19"/>
      <c r="J55" s="19"/>
      <c r="K55" s="19"/>
      <c r="L55" s="19"/>
      <c r="M55" s="19"/>
      <c r="N55" s="19"/>
      <c r="O55" s="19"/>
      <c r="P55" s="19" t="s">
        <v>24</v>
      </c>
      <c r="Q55" s="19" t="s">
        <v>24</v>
      </c>
      <c r="R55" s="20"/>
      <c r="T55" s="15" t="s">
        <v>76</v>
      </c>
    </row>
    <row r="56" spans="1:20" s="14" customFormat="1" ht="12.75">
      <c r="A56" s="16" t="s">
        <v>142</v>
      </c>
      <c r="B56" s="17" t="s">
        <v>108</v>
      </c>
      <c r="C56" s="17">
        <v>13897</v>
      </c>
      <c r="D56" s="18"/>
      <c r="E56" s="19" t="s">
        <v>21</v>
      </c>
      <c r="F56" s="19" t="s">
        <v>22</v>
      </c>
      <c r="G56" s="19" t="s">
        <v>23</v>
      </c>
      <c r="H56" s="19" t="s">
        <v>24</v>
      </c>
      <c r="I56" s="19" t="s">
        <v>24</v>
      </c>
      <c r="J56" s="19"/>
      <c r="K56" s="19"/>
      <c r="L56" s="19"/>
      <c r="M56" s="19"/>
      <c r="N56" s="19"/>
      <c r="O56" s="19"/>
      <c r="P56" s="19"/>
      <c r="Q56" s="19"/>
      <c r="R56" s="20"/>
      <c r="T56" s="15"/>
    </row>
    <row r="57" spans="1:20" s="14" customFormat="1" ht="12.75">
      <c r="A57" s="9" t="s">
        <v>143</v>
      </c>
      <c r="B57" s="10" t="s">
        <v>144</v>
      </c>
      <c r="C57" s="10">
        <v>1031478</v>
      </c>
      <c r="D57" s="11"/>
      <c r="E57" s="12" t="s">
        <v>21</v>
      </c>
      <c r="F57" s="12" t="s">
        <v>22</v>
      </c>
      <c r="G57" s="12" t="s">
        <v>23</v>
      </c>
      <c r="H57" s="12"/>
      <c r="I57" s="12"/>
      <c r="J57" s="12"/>
      <c r="K57" s="12"/>
      <c r="L57" s="12"/>
      <c r="M57" s="12" t="s">
        <v>24</v>
      </c>
      <c r="N57" s="12" t="s">
        <v>24</v>
      </c>
      <c r="O57" s="12"/>
      <c r="P57" s="12"/>
      <c r="Q57" s="12"/>
      <c r="R57" s="13"/>
      <c r="T57" s="15" t="s">
        <v>25</v>
      </c>
    </row>
    <row r="58" spans="1:20" s="14" customFormat="1" ht="12.75">
      <c r="A58" s="16" t="s">
        <v>145</v>
      </c>
      <c r="B58" s="17" t="s">
        <v>146</v>
      </c>
      <c r="C58" s="17">
        <v>30972</v>
      </c>
      <c r="D58" s="18"/>
      <c r="E58" s="19" t="s">
        <v>21</v>
      </c>
      <c r="F58" s="19" t="s">
        <v>22</v>
      </c>
      <c r="G58" s="19" t="s">
        <v>23</v>
      </c>
      <c r="H58" s="19" t="s">
        <v>24</v>
      </c>
      <c r="I58" s="19"/>
      <c r="J58" s="19" t="s">
        <v>24</v>
      </c>
      <c r="K58" s="19"/>
      <c r="L58" s="19"/>
      <c r="M58" s="19"/>
      <c r="N58" s="19"/>
      <c r="O58" s="19"/>
      <c r="P58" s="19"/>
      <c r="Q58" s="19"/>
      <c r="R58" s="20"/>
      <c r="T58" s="15"/>
    </row>
    <row r="59" spans="1:20" s="14" customFormat="1" ht="12.75">
      <c r="A59" s="16" t="s">
        <v>147</v>
      </c>
      <c r="B59" s="17" t="s">
        <v>100</v>
      </c>
      <c r="C59" s="17">
        <v>99</v>
      </c>
      <c r="D59" s="18"/>
      <c r="E59" s="19" t="s">
        <v>21</v>
      </c>
      <c r="F59" s="19" t="s">
        <v>22</v>
      </c>
      <c r="G59" s="19" t="s">
        <v>23</v>
      </c>
      <c r="H59" s="19" t="s">
        <v>24</v>
      </c>
      <c r="I59" s="19" t="s">
        <v>24</v>
      </c>
      <c r="J59" s="19"/>
      <c r="K59" s="19"/>
      <c r="L59" s="19"/>
      <c r="M59" s="19"/>
      <c r="N59" s="19"/>
      <c r="O59" s="19"/>
      <c r="P59" s="19"/>
      <c r="Q59" s="19"/>
      <c r="R59" s="20"/>
      <c r="T59" s="15"/>
    </row>
    <row r="60" spans="1:20" s="14" customFormat="1" ht="12.75">
      <c r="A60" s="16" t="s">
        <v>148</v>
      </c>
      <c r="B60" s="17" t="s">
        <v>149</v>
      </c>
      <c r="C60" s="17">
        <v>11137</v>
      </c>
      <c r="D60" s="18"/>
      <c r="E60" s="19" t="s">
        <v>21</v>
      </c>
      <c r="F60" s="19" t="s">
        <v>22</v>
      </c>
      <c r="G60" s="19" t="s">
        <v>23</v>
      </c>
      <c r="H60" s="19"/>
      <c r="I60" s="19"/>
      <c r="J60" s="19" t="s">
        <v>24</v>
      </c>
      <c r="K60" s="19"/>
      <c r="L60" s="19"/>
      <c r="M60" s="19"/>
      <c r="N60" s="19"/>
      <c r="O60" s="19"/>
      <c r="P60" s="19"/>
      <c r="Q60" s="19"/>
      <c r="R60" s="20"/>
      <c r="T60" s="15"/>
    </row>
    <row r="61" spans="1:20" s="14" customFormat="1" ht="12.75">
      <c r="A61" s="9" t="s">
        <v>150</v>
      </c>
      <c r="B61" s="10" t="s">
        <v>144</v>
      </c>
      <c r="C61" s="10">
        <v>18525</v>
      </c>
      <c r="D61" s="11"/>
      <c r="E61" s="12" t="s">
        <v>21</v>
      </c>
      <c r="F61" s="12" t="s">
        <v>22</v>
      </c>
      <c r="G61" s="12" t="s">
        <v>23</v>
      </c>
      <c r="H61" s="12"/>
      <c r="I61" s="12"/>
      <c r="J61" s="12"/>
      <c r="K61" s="12"/>
      <c r="L61" s="12"/>
      <c r="M61" s="12" t="s">
        <v>24</v>
      </c>
      <c r="N61" s="12" t="s">
        <v>24</v>
      </c>
      <c r="O61" s="12"/>
      <c r="P61" s="12"/>
      <c r="Q61" s="12"/>
      <c r="R61" s="13"/>
      <c r="T61" s="15" t="s">
        <v>137</v>
      </c>
    </row>
    <row r="62" spans="1:20" s="21" customFormat="1" ht="12.75">
      <c r="A62" s="9" t="s">
        <v>151</v>
      </c>
      <c r="B62" s="10" t="s">
        <v>152</v>
      </c>
      <c r="C62" s="10" t="s">
        <v>96</v>
      </c>
      <c r="D62" s="11"/>
      <c r="E62" s="12" t="s">
        <v>21</v>
      </c>
      <c r="F62" s="12" t="s">
        <v>28</v>
      </c>
      <c r="G62" s="12" t="s">
        <v>23</v>
      </c>
      <c r="H62" s="12"/>
      <c r="I62" s="12"/>
      <c r="J62" s="12"/>
      <c r="K62" s="12"/>
      <c r="L62" s="12"/>
      <c r="M62" s="12"/>
      <c r="N62" s="12" t="s">
        <v>24</v>
      </c>
      <c r="O62" s="12" t="s">
        <v>24</v>
      </c>
      <c r="P62" s="12"/>
      <c r="Q62" s="12"/>
      <c r="R62" s="13"/>
      <c r="S62" s="14"/>
      <c r="T62" s="15" t="s">
        <v>25</v>
      </c>
    </row>
    <row r="63" spans="1:20" s="14" customFormat="1" ht="12.75">
      <c r="A63" s="9" t="s">
        <v>153</v>
      </c>
      <c r="B63" s="10" t="s">
        <v>154</v>
      </c>
      <c r="C63" s="10" t="s">
        <v>96</v>
      </c>
      <c r="D63" s="11"/>
      <c r="E63" s="12" t="s">
        <v>21</v>
      </c>
      <c r="F63" s="12" t="s">
        <v>28</v>
      </c>
      <c r="G63" s="12" t="s">
        <v>23</v>
      </c>
      <c r="H63" s="12" t="s">
        <v>24</v>
      </c>
      <c r="I63" s="12"/>
      <c r="J63" s="12"/>
      <c r="K63" s="12"/>
      <c r="L63" s="12"/>
      <c r="M63" s="12"/>
      <c r="N63" s="12"/>
      <c r="O63" s="12"/>
      <c r="P63" s="12"/>
      <c r="Q63" s="12"/>
      <c r="R63" s="13"/>
      <c r="T63" s="15" t="s">
        <v>25</v>
      </c>
    </row>
    <row r="64" spans="1:20" s="14" customFormat="1" ht="12.75">
      <c r="A64" s="9" t="s">
        <v>155</v>
      </c>
      <c r="B64" s="10" t="s">
        <v>100</v>
      </c>
      <c r="C64" s="10">
        <v>116510</v>
      </c>
      <c r="D64" s="11"/>
      <c r="E64" s="12" t="s">
        <v>21</v>
      </c>
      <c r="F64" s="12" t="s">
        <v>28</v>
      </c>
      <c r="G64" s="12" t="s">
        <v>65</v>
      </c>
      <c r="H64" s="12"/>
      <c r="I64" s="12"/>
      <c r="J64" s="12" t="s">
        <v>24</v>
      </c>
      <c r="K64" s="12"/>
      <c r="L64" s="12"/>
      <c r="M64" s="12"/>
      <c r="N64" s="12"/>
      <c r="O64" s="12"/>
      <c r="P64" s="12"/>
      <c r="Q64" s="12"/>
      <c r="R64" s="13"/>
      <c r="T64" s="15" t="s">
        <v>25</v>
      </c>
    </row>
    <row r="65" spans="1:20" s="27" customFormat="1" ht="12.75">
      <c r="A65" s="16" t="s">
        <v>156</v>
      </c>
      <c r="B65" s="17" t="s">
        <v>69</v>
      </c>
      <c r="C65" s="17" t="s">
        <v>96</v>
      </c>
      <c r="D65" s="18"/>
      <c r="E65" s="19" t="s">
        <v>21</v>
      </c>
      <c r="F65" s="24" t="s">
        <v>28</v>
      </c>
      <c r="G65" s="19" t="s">
        <v>23</v>
      </c>
      <c r="H65" s="25" t="s">
        <v>24</v>
      </c>
      <c r="I65" s="25"/>
      <c r="J65" s="25"/>
      <c r="K65" s="25"/>
      <c r="L65" s="25"/>
      <c r="M65" s="25"/>
      <c r="N65" s="25"/>
      <c r="O65" s="25"/>
      <c r="P65" s="25"/>
      <c r="Q65" s="25"/>
      <c r="R65" s="26"/>
      <c r="S65" s="14"/>
      <c r="T65" s="15"/>
    </row>
    <row r="66" spans="1:20" s="27" customFormat="1" ht="12.75">
      <c r="A66" s="9" t="s">
        <v>157</v>
      </c>
      <c r="B66" s="10" t="s">
        <v>125</v>
      </c>
      <c r="C66" s="10" t="s">
        <v>96</v>
      </c>
      <c r="D66" s="11"/>
      <c r="E66" s="12" t="s">
        <v>21</v>
      </c>
      <c r="F66" s="12" t="s">
        <v>28</v>
      </c>
      <c r="G66" s="12" t="s">
        <v>23</v>
      </c>
      <c r="H66" s="12" t="s">
        <v>24</v>
      </c>
      <c r="I66" s="12" t="s">
        <v>24</v>
      </c>
      <c r="J66" s="12"/>
      <c r="K66" s="12"/>
      <c r="L66" s="12"/>
      <c r="M66" s="12"/>
      <c r="N66" s="12"/>
      <c r="O66" s="12"/>
      <c r="P66" s="12"/>
      <c r="Q66" s="12"/>
      <c r="R66" s="13"/>
      <c r="S66" s="14"/>
      <c r="T66" s="15" t="s">
        <v>25</v>
      </c>
    </row>
    <row r="67" spans="1:20" s="27" customFormat="1" ht="12.75">
      <c r="A67" s="9" t="s">
        <v>158</v>
      </c>
      <c r="B67" s="10" t="s">
        <v>159</v>
      </c>
      <c r="C67" s="10">
        <v>31651</v>
      </c>
      <c r="D67" s="11"/>
      <c r="E67" s="12" t="s">
        <v>21</v>
      </c>
      <c r="F67" s="12" t="s">
        <v>28</v>
      </c>
      <c r="G67" s="12" t="s">
        <v>23</v>
      </c>
      <c r="H67" s="12" t="s">
        <v>24</v>
      </c>
      <c r="I67" s="12" t="s">
        <v>24</v>
      </c>
      <c r="J67" s="12"/>
      <c r="K67" s="12"/>
      <c r="L67" s="12"/>
      <c r="M67" s="12"/>
      <c r="N67" s="12"/>
      <c r="O67" s="12"/>
      <c r="P67" s="12"/>
      <c r="Q67" s="12"/>
      <c r="R67" s="13"/>
      <c r="S67" s="14"/>
      <c r="T67" s="15" t="s">
        <v>25</v>
      </c>
    </row>
    <row r="68" spans="1:20" s="27" customFormat="1" ht="12.75">
      <c r="A68" s="9" t="s">
        <v>160</v>
      </c>
      <c r="B68" s="10" t="s">
        <v>161</v>
      </c>
      <c r="C68" s="28" t="s">
        <v>162</v>
      </c>
      <c r="D68" s="11"/>
      <c r="E68" s="12" t="s">
        <v>21</v>
      </c>
      <c r="F68" s="12" t="s">
        <v>22</v>
      </c>
      <c r="G68" s="12" t="s">
        <v>23</v>
      </c>
      <c r="H68" s="12" t="s">
        <v>24</v>
      </c>
      <c r="I68" s="12"/>
      <c r="J68" s="12"/>
      <c r="K68" s="12"/>
      <c r="L68" s="12"/>
      <c r="M68" s="12"/>
      <c r="N68" s="12"/>
      <c r="O68" s="12"/>
      <c r="P68" s="12"/>
      <c r="Q68" s="12"/>
      <c r="R68" s="13"/>
      <c r="S68" s="14"/>
      <c r="T68" s="15"/>
    </row>
    <row r="69" spans="1:20" s="27" customFormat="1" ht="12.75">
      <c r="A69" s="9" t="s">
        <v>160</v>
      </c>
      <c r="B69" s="10" t="s">
        <v>163</v>
      </c>
      <c r="C69" s="10">
        <v>957</v>
      </c>
      <c r="D69" s="11"/>
      <c r="E69" s="12" t="s">
        <v>21</v>
      </c>
      <c r="F69" s="12" t="s">
        <v>28</v>
      </c>
      <c r="G69" s="12" t="s">
        <v>32</v>
      </c>
      <c r="H69" s="12"/>
      <c r="I69" s="12"/>
      <c r="J69" s="12"/>
      <c r="K69" s="12"/>
      <c r="L69" s="12"/>
      <c r="M69" s="12"/>
      <c r="N69" s="12"/>
      <c r="O69" s="12"/>
      <c r="P69" s="12" t="s">
        <v>24</v>
      </c>
      <c r="Q69" s="12" t="s">
        <v>24</v>
      </c>
      <c r="R69" s="13"/>
      <c r="S69" s="14"/>
      <c r="T69" s="15" t="s">
        <v>23</v>
      </c>
    </row>
    <row r="70" spans="1:20" s="27" customFormat="1" ht="12.75">
      <c r="A70" s="16" t="s">
        <v>164</v>
      </c>
      <c r="B70" s="17" t="s">
        <v>165</v>
      </c>
      <c r="C70" s="17">
        <v>30581</v>
      </c>
      <c r="D70" s="18"/>
      <c r="E70" s="12" t="s">
        <v>21</v>
      </c>
      <c r="F70" s="19" t="s">
        <v>28</v>
      </c>
      <c r="G70" s="19" t="s">
        <v>23</v>
      </c>
      <c r="H70" s="19" t="s">
        <v>24</v>
      </c>
      <c r="I70" s="19"/>
      <c r="J70" s="19"/>
      <c r="K70" s="19"/>
      <c r="L70" s="19"/>
      <c r="M70" s="19"/>
      <c r="N70" s="19"/>
      <c r="O70" s="19"/>
      <c r="P70" s="19"/>
      <c r="Q70" s="19"/>
      <c r="R70" s="20"/>
      <c r="T70" s="25"/>
    </row>
    <row r="71" spans="1:20" s="27" customFormat="1" ht="12.75">
      <c r="A71" s="9" t="s">
        <v>166</v>
      </c>
      <c r="B71" s="10" t="s">
        <v>167</v>
      </c>
      <c r="C71" s="10" t="s">
        <v>96</v>
      </c>
      <c r="D71" s="11"/>
      <c r="E71" s="12" t="s">
        <v>21</v>
      </c>
      <c r="F71" s="12" t="s">
        <v>28</v>
      </c>
      <c r="G71" s="12" t="s">
        <v>23</v>
      </c>
      <c r="H71" s="12" t="s">
        <v>24</v>
      </c>
      <c r="I71" s="12"/>
      <c r="J71" s="12"/>
      <c r="K71" s="12"/>
      <c r="L71" s="12"/>
      <c r="M71" s="12"/>
      <c r="N71" s="12"/>
      <c r="O71" s="12"/>
      <c r="P71" s="12"/>
      <c r="Q71" s="12"/>
      <c r="R71" s="13"/>
      <c r="S71" s="21"/>
      <c r="T71" s="24" t="s">
        <v>42</v>
      </c>
    </row>
    <row r="72" spans="1:20" s="27" customFormat="1" ht="12.75">
      <c r="A72" s="9" t="s">
        <v>168</v>
      </c>
      <c r="B72" s="10" t="s">
        <v>169</v>
      </c>
      <c r="C72" s="10">
        <v>31327</v>
      </c>
      <c r="D72" s="11"/>
      <c r="E72" s="12" t="s">
        <v>21</v>
      </c>
      <c r="F72" s="12" t="s">
        <v>28</v>
      </c>
      <c r="G72" s="12" t="s">
        <v>32</v>
      </c>
      <c r="H72" s="12"/>
      <c r="I72" s="12"/>
      <c r="J72" s="12"/>
      <c r="K72" s="12"/>
      <c r="L72" s="12" t="s">
        <v>24</v>
      </c>
      <c r="M72" s="12"/>
      <c r="N72" s="12"/>
      <c r="O72" s="12"/>
      <c r="P72" s="12" t="s">
        <v>24</v>
      </c>
      <c r="Q72" s="12"/>
      <c r="R72" s="13"/>
      <c r="S72" s="14"/>
      <c r="T72" s="15" t="s">
        <v>25</v>
      </c>
    </row>
    <row r="73" spans="1:20" s="27" customFormat="1" ht="12.75">
      <c r="A73" s="9" t="s">
        <v>170</v>
      </c>
      <c r="B73" s="10" t="s">
        <v>171</v>
      </c>
      <c r="C73" s="10" t="s">
        <v>96</v>
      </c>
      <c r="D73" s="11"/>
      <c r="E73" s="12" t="s">
        <v>21</v>
      </c>
      <c r="F73" s="12" t="s">
        <v>28</v>
      </c>
      <c r="G73" s="12" t="s">
        <v>32</v>
      </c>
      <c r="H73" s="12"/>
      <c r="I73" s="12"/>
      <c r="J73" s="12"/>
      <c r="K73" s="12"/>
      <c r="L73" s="12"/>
      <c r="M73" s="12"/>
      <c r="N73" s="12"/>
      <c r="O73" s="12"/>
      <c r="P73" s="12" t="s">
        <v>24</v>
      </c>
      <c r="Q73" s="12" t="s">
        <v>24</v>
      </c>
      <c r="R73" s="13"/>
      <c r="S73" s="14"/>
      <c r="T73" s="15" t="s">
        <v>25</v>
      </c>
    </row>
    <row r="74" spans="1:20" s="27" customFormat="1" ht="12.75">
      <c r="A74" s="9" t="s">
        <v>172</v>
      </c>
      <c r="B74" s="10" t="s">
        <v>173</v>
      </c>
      <c r="C74" s="10">
        <v>13019</v>
      </c>
      <c r="D74" s="11"/>
      <c r="E74" s="12" t="s">
        <v>21</v>
      </c>
      <c r="F74" s="12" t="s">
        <v>28</v>
      </c>
      <c r="G74" s="12" t="s">
        <v>23</v>
      </c>
      <c r="H74" s="12" t="s">
        <v>24</v>
      </c>
      <c r="I74" s="12" t="s">
        <v>24</v>
      </c>
      <c r="J74" s="12" t="s">
        <v>24</v>
      </c>
      <c r="K74" s="12"/>
      <c r="L74" s="12"/>
      <c r="M74" s="12"/>
      <c r="N74" s="12"/>
      <c r="O74" s="12"/>
      <c r="P74" s="12"/>
      <c r="Q74" s="12"/>
      <c r="R74" s="13"/>
      <c r="S74" s="14"/>
      <c r="T74" s="15" t="s">
        <v>42</v>
      </c>
    </row>
    <row r="75" spans="1:20" s="27" customFormat="1" ht="12.75">
      <c r="A75" s="9" t="s">
        <v>174</v>
      </c>
      <c r="B75" s="10" t="s">
        <v>175</v>
      </c>
      <c r="C75" s="10">
        <v>13140</v>
      </c>
      <c r="D75" s="11"/>
      <c r="E75" s="12" t="s">
        <v>21</v>
      </c>
      <c r="F75" s="12" t="s">
        <v>28</v>
      </c>
      <c r="G75" s="12" t="s">
        <v>23</v>
      </c>
      <c r="H75" s="12"/>
      <c r="I75" s="12"/>
      <c r="J75" s="12" t="s">
        <v>24</v>
      </c>
      <c r="K75" s="12"/>
      <c r="L75" s="12"/>
      <c r="M75" s="12"/>
      <c r="N75" s="12"/>
      <c r="O75" s="12"/>
      <c r="P75" s="12"/>
      <c r="Q75" s="12"/>
      <c r="R75" s="13"/>
      <c r="S75" s="14"/>
      <c r="T75" s="15"/>
    </row>
    <row r="76" spans="1:20" s="27" customFormat="1" ht="12.75">
      <c r="A76" s="9" t="s">
        <v>176</v>
      </c>
      <c r="B76" s="10" t="s">
        <v>177</v>
      </c>
      <c r="C76" s="10">
        <v>17412</v>
      </c>
      <c r="D76" s="11"/>
      <c r="E76" s="12" t="s">
        <v>21</v>
      </c>
      <c r="F76" s="12" t="s">
        <v>28</v>
      </c>
      <c r="G76" s="12" t="s">
        <v>32</v>
      </c>
      <c r="H76" s="12"/>
      <c r="I76" s="12"/>
      <c r="J76" s="12"/>
      <c r="K76" s="12" t="s">
        <v>24</v>
      </c>
      <c r="L76" s="12" t="s">
        <v>24</v>
      </c>
      <c r="M76" s="12"/>
      <c r="N76" s="12"/>
      <c r="O76" s="12"/>
      <c r="P76" s="12"/>
      <c r="Q76" s="12"/>
      <c r="R76" s="13"/>
      <c r="S76" s="14"/>
      <c r="T76" s="15" t="s">
        <v>137</v>
      </c>
    </row>
    <row r="77" spans="1:20" s="27" customFormat="1" ht="12.75">
      <c r="A77" s="9" t="s">
        <v>178</v>
      </c>
      <c r="B77" s="10" t="s">
        <v>179</v>
      </c>
      <c r="C77" s="10">
        <v>17750</v>
      </c>
      <c r="D77" s="11"/>
      <c r="E77" s="12" t="s">
        <v>21</v>
      </c>
      <c r="F77" s="12" t="s">
        <v>28</v>
      </c>
      <c r="G77" s="12" t="s">
        <v>32</v>
      </c>
      <c r="H77" s="12"/>
      <c r="I77" s="12"/>
      <c r="J77" s="12"/>
      <c r="K77" s="12" t="s">
        <v>24</v>
      </c>
      <c r="L77" s="12" t="s">
        <v>24</v>
      </c>
      <c r="M77" s="12"/>
      <c r="N77" s="12"/>
      <c r="O77" s="12"/>
      <c r="P77" s="12"/>
      <c r="Q77" s="12"/>
      <c r="R77" s="13"/>
      <c r="S77" s="14"/>
      <c r="T77" s="15" t="s">
        <v>137</v>
      </c>
    </row>
    <row r="78" spans="1:20" s="27" customFormat="1" ht="12.75">
      <c r="A78" s="16" t="s">
        <v>180</v>
      </c>
      <c r="B78" s="17" t="s">
        <v>71</v>
      </c>
      <c r="C78" s="17">
        <v>17591</v>
      </c>
      <c r="D78" s="18"/>
      <c r="E78" s="19" t="s">
        <v>21</v>
      </c>
      <c r="F78" s="19" t="s">
        <v>28</v>
      </c>
      <c r="G78" s="19" t="s">
        <v>23</v>
      </c>
      <c r="H78" s="19"/>
      <c r="I78" s="19"/>
      <c r="J78" s="19"/>
      <c r="K78" s="19"/>
      <c r="L78" s="19"/>
      <c r="M78" s="19" t="s">
        <v>24</v>
      </c>
      <c r="N78" s="19" t="s">
        <v>24</v>
      </c>
      <c r="O78" s="19"/>
      <c r="P78" s="19"/>
      <c r="Q78" s="19"/>
      <c r="R78" s="20"/>
      <c r="S78" s="14"/>
      <c r="T78" s="15" t="s">
        <v>42</v>
      </c>
    </row>
    <row r="79" spans="1:20" s="27" customFormat="1" ht="12.75">
      <c r="A79" s="9"/>
      <c r="B79" s="10"/>
      <c r="C79" s="10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3"/>
      <c r="T79" s="25"/>
    </row>
    <row r="80" spans="1:20" s="27" customFormat="1" ht="12.75">
      <c r="A80" s="16"/>
      <c r="B80" s="17"/>
      <c r="C80" s="17"/>
      <c r="D80" s="18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20"/>
      <c r="T80" s="25"/>
    </row>
    <row r="81" spans="1:20" s="27" customFormat="1" ht="12.75">
      <c r="A81" s="9"/>
      <c r="B81" s="10"/>
      <c r="C81" s="10"/>
      <c r="D81" s="1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3"/>
      <c r="T81" s="25"/>
    </row>
    <row r="82" spans="1:20" s="34" customFormat="1" ht="12.75">
      <c r="A82" s="29"/>
      <c r="B82" s="30"/>
      <c r="C82" s="30"/>
      <c r="D82" s="31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  <c r="T82" s="35"/>
    </row>
    <row r="83" spans="1:20" s="34" customFormat="1" ht="12.75">
      <c r="A83" s="29"/>
      <c r="B83" s="30"/>
      <c r="C83" s="30"/>
      <c r="D83" s="31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  <c r="T83" s="35"/>
    </row>
    <row r="84" spans="1:20" s="34" customFormat="1" ht="12.75">
      <c r="A84" s="29"/>
      <c r="B84" s="30"/>
      <c r="C84" s="30"/>
      <c r="D84" s="31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3"/>
      <c r="T84" s="35"/>
    </row>
    <row r="85" spans="1:20" s="34" customFormat="1" ht="12.75">
      <c r="A85" s="29"/>
      <c r="B85" s="30"/>
      <c r="C85" s="30"/>
      <c r="D85" s="31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  <c r="T85" s="35"/>
    </row>
    <row r="86" spans="1:20" s="36" customFormat="1" ht="12.75">
      <c r="A86" s="29"/>
      <c r="B86" s="30"/>
      <c r="C86" s="30"/>
      <c r="D86" s="31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  <c r="T86" s="37"/>
    </row>
    <row r="87" spans="1:20" s="36" customFormat="1" ht="12.75">
      <c r="A87" s="38"/>
      <c r="B87" s="39"/>
      <c r="C87" s="39"/>
      <c r="D87" s="40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2"/>
      <c r="T87" s="37"/>
    </row>
    <row r="88" spans="1:20" s="36" customFormat="1" ht="12.75">
      <c r="A88" s="38"/>
      <c r="B88" s="39"/>
      <c r="C88" s="39"/>
      <c r="D88" s="40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2"/>
      <c r="T88" s="37"/>
    </row>
    <row r="89" spans="1:20" s="36" customFormat="1" ht="12.75">
      <c r="A89" s="38"/>
      <c r="B89" s="39"/>
      <c r="C89" s="39"/>
      <c r="D89" s="40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2"/>
      <c r="T89" s="37"/>
    </row>
    <row r="90" spans="1:20" s="36" customFormat="1" ht="12.75">
      <c r="A90" s="38"/>
      <c r="B90" s="39"/>
      <c r="C90" s="39"/>
      <c r="D90" s="43"/>
      <c r="E90" s="37"/>
      <c r="F90" s="37"/>
      <c r="G90" s="41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42"/>
      <c r="T90" s="37"/>
    </row>
    <row r="91" spans="1:20" s="36" customFormat="1" ht="12.75">
      <c r="A91" s="38"/>
      <c r="B91" s="39"/>
      <c r="C91" s="39"/>
      <c r="D91" s="43"/>
      <c r="E91" s="37"/>
      <c r="F91" s="37"/>
      <c r="G91" s="41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42"/>
      <c r="T91" s="37"/>
    </row>
    <row r="92" spans="1:20" s="36" customFormat="1" ht="12.75">
      <c r="A92" s="38"/>
      <c r="B92" s="39"/>
      <c r="C92" s="39"/>
      <c r="D92" s="40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2"/>
      <c r="T92" s="37"/>
    </row>
    <row r="93" spans="1:20" s="36" customFormat="1" ht="12.75">
      <c r="A93" s="38"/>
      <c r="B93" s="39"/>
      <c r="C93" s="39"/>
      <c r="D93" s="40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2"/>
      <c r="T93" s="37"/>
    </row>
    <row r="94" spans="1:20" s="36" customFormat="1" ht="12.75">
      <c r="A94" s="38"/>
      <c r="B94" s="39"/>
      <c r="C94" s="39"/>
      <c r="D94" s="40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2"/>
      <c r="T94" s="37"/>
    </row>
    <row r="95" spans="1:20" s="49" customFormat="1" ht="12.75">
      <c r="A95" s="44"/>
      <c r="B95" s="45"/>
      <c r="C95" s="45"/>
      <c r="D95" s="46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8"/>
      <c r="T95" s="50"/>
    </row>
    <row r="96" ht="12.75">
      <c r="R96" s="51"/>
    </row>
    <row r="97" spans="12:18" ht="12.75">
      <c r="L97" s="52" t="s">
        <v>181</v>
      </c>
      <c r="M97" s="52"/>
      <c r="N97" s="52"/>
      <c r="O97" s="52"/>
      <c r="P97" s="52"/>
      <c r="Q97" s="52"/>
      <c r="R97" s="53"/>
    </row>
    <row r="98" spans="12:18" ht="12.75">
      <c r="L98" s="54"/>
      <c r="M98" s="54"/>
      <c r="N98" s="54"/>
      <c r="O98" s="54"/>
      <c r="P98" s="54"/>
      <c r="Q98" s="54"/>
      <c r="R98" s="55"/>
    </row>
    <row r="99" spans="12:18" ht="12.75">
      <c r="L99" s="54"/>
      <c r="M99" s="54"/>
      <c r="N99" s="54"/>
      <c r="O99" s="54"/>
      <c r="P99" s="54"/>
      <c r="Q99" s="54"/>
      <c r="R99" s="55"/>
    </row>
    <row r="100" spans="12:18" ht="12.75">
      <c r="L100" s="54"/>
      <c r="M100" s="54"/>
      <c r="N100" s="54"/>
      <c r="O100" s="54"/>
      <c r="P100" s="54"/>
      <c r="Q100" s="54"/>
      <c r="R100" s="55"/>
    </row>
    <row r="101" spans="12:18" ht="12.75">
      <c r="L101" s="54"/>
      <c r="M101" s="54"/>
      <c r="N101" s="54"/>
      <c r="O101" s="54"/>
      <c r="P101" s="54"/>
      <c r="Q101" s="54"/>
      <c r="R101" s="55"/>
    </row>
    <row r="102" spans="12:18" ht="12.75">
      <c r="L102" s="54"/>
      <c r="M102" s="54"/>
      <c r="N102" s="54"/>
      <c r="O102" s="54"/>
      <c r="P102" s="54"/>
      <c r="Q102" s="54"/>
      <c r="R102" s="55"/>
    </row>
    <row r="103" spans="12:18" ht="12.75">
      <c r="L103" s="54"/>
      <c r="M103" s="54"/>
      <c r="N103" s="54"/>
      <c r="O103" s="54"/>
      <c r="P103" s="54"/>
      <c r="Q103" s="54"/>
      <c r="R103" s="55"/>
    </row>
    <row r="104" spans="12:18" ht="12.75">
      <c r="L104" s="54"/>
      <c r="M104" s="54"/>
      <c r="N104" s="54"/>
      <c r="O104" s="54"/>
      <c r="P104" s="54"/>
      <c r="Q104" s="54"/>
      <c r="R104" s="55"/>
    </row>
    <row r="105" spans="12:18" ht="12.75">
      <c r="L105" s="54"/>
      <c r="M105" s="54"/>
      <c r="N105" s="54"/>
      <c r="O105" s="54"/>
      <c r="P105" s="54"/>
      <c r="Q105" s="54"/>
      <c r="R105" s="55"/>
    </row>
    <row r="106" spans="12:18" ht="12.75">
      <c r="L106" s="54"/>
      <c r="M106" s="54"/>
      <c r="N106" s="54"/>
      <c r="O106" s="54"/>
      <c r="P106" s="54"/>
      <c r="Q106" s="54"/>
      <c r="R106" s="55"/>
    </row>
    <row r="107" spans="12:18" ht="12.75">
      <c r="L107" s="54"/>
      <c r="M107" s="54"/>
      <c r="N107" s="54"/>
      <c r="O107" s="54"/>
      <c r="P107" s="54"/>
      <c r="Q107" s="54"/>
      <c r="R107" s="55"/>
    </row>
    <row r="108" spans="12:18" ht="12.75">
      <c r="L108" s="54"/>
      <c r="M108" s="54"/>
      <c r="N108" s="54"/>
      <c r="O108" s="54"/>
      <c r="P108" s="54"/>
      <c r="Q108" s="54"/>
      <c r="R108" s="55"/>
    </row>
    <row r="109" spans="12:18" ht="12.75">
      <c r="L109" s="54"/>
      <c r="M109" s="54"/>
      <c r="N109" s="54"/>
      <c r="O109" s="54"/>
      <c r="P109" s="54"/>
      <c r="Q109" s="54"/>
      <c r="R109" s="55"/>
    </row>
    <row r="110" spans="12:18" ht="12.75">
      <c r="L110" s="54"/>
      <c r="M110" s="54"/>
      <c r="N110" s="54"/>
      <c r="O110" s="54"/>
      <c r="P110" s="54"/>
      <c r="Q110" s="54"/>
      <c r="R110" s="55"/>
    </row>
    <row r="111" spans="12:18" ht="12.75">
      <c r="L111" s="54"/>
      <c r="M111" s="54"/>
      <c r="N111" s="54"/>
      <c r="O111" s="54"/>
      <c r="P111" s="54"/>
      <c r="Q111" s="54"/>
      <c r="R111" s="55"/>
    </row>
    <row r="112" ht="12.75">
      <c r="R112" s="51"/>
    </row>
    <row r="113" spans="12:18" ht="12.75">
      <c r="L113" s="54" t="s">
        <v>182</v>
      </c>
      <c r="M113" s="54"/>
      <c r="N113" s="54"/>
      <c r="O113" s="54"/>
      <c r="P113" s="54"/>
      <c r="Q113" s="54"/>
      <c r="R113" s="54"/>
    </row>
    <row r="114" ht="12.75">
      <c r="L114" s="2" t="s">
        <v>183</v>
      </c>
    </row>
    <row r="118" spans="12:18" ht="12.75">
      <c r="L118" s="54" t="s">
        <v>184</v>
      </c>
      <c r="M118" s="54"/>
      <c r="N118" s="54"/>
      <c r="O118" s="54"/>
      <c r="P118" s="54"/>
      <c r="Q118" s="54"/>
      <c r="R118" s="51">
        <f>SUM(R2:R117)</f>
        <v>0</v>
      </c>
    </row>
  </sheetData>
  <sheetProtection selectLockedCells="1" selectUnlockedCells="1"/>
  <printOptions/>
  <pageMargins left="0.45" right="0.45" top="0.5" bottom="0.5" header="0.5118055555555555" footer="0.5118055555555555"/>
  <pageSetup horizontalDpi="300" verticalDpi="300" orientation="landscape" scale="5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zoomScaleSheetLayoutView="70" workbookViewId="0" topLeftCell="A4">
      <selection activeCell="A9" sqref="A9"/>
    </sheetView>
  </sheetViews>
  <sheetFormatPr defaultColWidth="9.140625" defaultRowHeight="12.75"/>
  <cols>
    <col min="1" max="1" width="8.7109375" style="0" customWidth="1"/>
    <col min="2" max="2" width="12.7109375" style="0" customWidth="1"/>
    <col min="3" max="3" width="13.28125" style="0" customWidth="1"/>
    <col min="4" max="4" width="11.140625" style="0" customWidth="1"/>
    <col min="5" max="5" width="5.7109375" style="0" customWidth="1"/>
    <col min="6" max="6" width="3.7109375" style="0" customWidth="1"/>
    <col min="7" max="7" width="6.57421875" style="0" customWidth="1"/>
    <col min="8" max="8" width="3.7109375" style="0" customWidth="1"/>
    <col min="9" max="9" width="5.7109375" style="0" customWidth="1"/>
    <col min="10" max="10" width="3.7109375" style="0" customWidth="1"/>
    <col min="11" max="11" width="5.7109375" style="0" customWidth="1"/>
    <col min="12" max="12" width="3.7109375" style="0" customWidth="1"/>
    <col min="13" max="13" width="6.7109375" style="0" customWidth="1"/>
    <col min="14" max="14" width="4.7109375" style="0" customWidth="1"/>
    <col min="15" max="15" width="5.7109375" style="0" customWidth="1"/>
    <col min="16" max="16" width="3.7109375" style="0" customWidth="1"/>
    <col min="17" max="17" width="5.7109375" style="0" customWidth="1"/>
    <col min="18" max="18" width="3.7109375" style="0" customWidth="1"/>
    <col min="19" max="19" width="5.7109375" style="0" customWidth="1"/>
    <col min="20" max="20" width="3.7109375" style="0" customWidth="1"/>
    <col min="21" max="21" width="5.7109375" style="0" customWidth="1"/>
    <col min="22" max="22" width="3.7109375" style="0" customWidth="1"/>
    <col min="23" max="23" width="6.7109375" style="0" customWidth="1"/>
    <col min="24" max="24" width="4.7109375" style="0" customWidth="1"/>
    <col min="25" max="25" width="7.7109375" style="0" customWidth="1"/>
    <col min="26" max="26" width="4.7109375" style="0" customWidth="1"/>
    <col min="27" max="27" width="6.7109375" style="0" customWidth="1"/>
    <col min="28" max="28" width="7.7109375" style="0" customWidth="1"/>
    <col min="29" max="16384" width="8.7109375" style="0" customWidth="1"/>
  </cols>
  <sheetData>
    <row r="1" spans="1:28" ht="12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</row>
    <row r="2" spans="1:28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28" ht="12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</row>
    <row r="4" spans="1:28" ht="12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</row>
    <row r="5" spans="1:28" ht="12.75">
      <c r="A5" s="65" t="s">
        <v>185</v>
      </c>
      <c r="B5" s="65"/>
      <c r="C5" s="66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</row>
    <row r="6" spans="1:28" ht="12.75">
      <c r="A6" s="68" t="s">
        <v>186</v>
      </c>
      <c r="B6" s="68"/>
      <c r="C6" s="66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</row>
    <row r="7" spans="1:28" ht="12.75">
      <c r="A7" s="65" t="s">
        <v>187</v>
      </c>
      <c r="B7" s="65"/>
      <c r="C7" s="66"/>
      <c r="D7" s="66"/>
      <c r="E7" s="66"/>
      <c r="F7" s="66"/>
      <c r="G7" s="66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6"/>
      <c r="X7" s="66"/>
      <c r="Y7" s="66"/>
      <c r="Z7" s="66"/>
      <c r="AA7" s="66"/>
      <c r="AB7" s="66"/>
    </row>
    <row r="8" spans="1:28" ht="12.75">
      <c r="A8" s="71"/>
      <c r="B8" s="71"/>
      <c r="C8" s="66"/>
      <c r="D8" s="66"/>
      <c r="E8" s="66"/>
      <c r="F8" s="66"/>
      <c r="G8" s="66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6"/>
      <c r="X8" s="66"/>
      <c r="Y8" s="66"/>
      <c r="Z8" s="66"/>
      <c r="AA8" s="66"/>
      <c r="AB8" s="66"/>
    </row>
    <row r="9" spans="1:28" ht="12.75">
      <c r="A9" s="73" t="s">
        <v>188</v>
      </c>
      <c r="B9" s="73" t="s">
        <v>189</v>
      </c>
      <c r="C9" s="74" t="s">
        <v>190</v>
      </c>
      <c r="D9" s="74" t="s">
        <v>191</v>
      </c>
      <c r="E9" s="75">
        <v>1</v>
      </c>
      <c r="F9" s="75" t="s">
        <v>192</v>
      </c>
      <c r="G9" s="75">
        <v>2</v>
      </c>
      <c r="H9" s="75" t="s">
        <v>192</v>
      </c>
      <c r="I9" s="75">
        <v>3</v>
      </c>
      <c r="J9" s="75" t="s">
        <v>192</v>
      </c>
      <c r="K9" s="75">
        <v>4</v>
      </c>
      <c r="L9" s="75" t="s">
        <v>192</v>
      </c>
      <c r="M9" s="75" t="s">
        <v>193</v>
      </c>
      <c r="N9" s="75" t="s">
        <v>192</v>
      </c>
      <c r="O9" s="75">
        <v>1</v>
      </c>
      <c r="P9" s="75" t="s">
        <v>192</v>
      </c>
      <c r="Q9" s="75">
        <v>2</v>
      </c>
      <c r="R9" s="75" t="s">
        <v>192</v>
      </c>
      <c r="S9" s="75">
        <v>3</v>
      </c>
      <c r="T9" s="75" t="s">
        <v>192</v>
      </c>
      <c r="U9" s="75">
        <v>4</v>
      </c>
      <c r="V9" s="75" t="s">
        <v>192</v>
      </c>
      <c r="W9" s="75" t="s">
        <v>194</v>
      </c>
      <c r="X9" s="75" t="s">
        <v>192</v>
      </c>
      <c r="Y9" s="75" t="s">
        <v>195</v>
      </c>
      <c r="Z9" s="75" t="s">
        <v>192</v>
      </c>
      <c r="AA9" s="75" t="s">
        <v>196</v>
      </c>
      <c r="AB9" s="75" t="s">
        <v>195</v>
      </c>
    </row>
    <row r="10" spans="1:28" ht="12.75">
      <c r="A10" s="98">
        <v>34</v>
      </c>
      <c r="B10" s="78">
        <v>24</v>
      </c>
      <c r="C10" s="17" t="s">
        <v>160</v>
      </c>
      <c r="D10" s="17" t="s">
        <v>163</v>
      </c>
      <c r="E10" s="79">
        <v>97</v>
      </c>
      <c r="F10" s="79">
        <v>3</v>
      </c>
      <c r="G10" s="79">
        <v>99</v>
      </c>
      <c r="H10" s="79">
        <v>6</v>
      </c>
      <c r="I10" s="79">
        <v>94</v>
      </c>
      <c r="J10" s="79">
        <v>2</v>
      </c>
      <c r="K10" s="79">
        <v>97</v>
      </c>
      <c r="L10" s="79">
        <v>5</v>
      </c>
      <c r="M10" s="73">
        <f>E10+G10+I10+K10</f>
        <v>387</v>
      </c>
      <c r="N10" s="73">
        <f>F10+H10+J10+L10</f>
        <v>16</v>
      </c>
      <c r="O10" s="79">
        <v>96</v>
      </c>
      <c r="P10" s="79">
        <v>4</v>
      </c>
      <c r="Q10" s="79">
        <v>98</v>
      </c>
      <c r="R10" s="79">
        <v>5</v>
      </c>
      <c r="S10" s="79">
        <v>97</v>
      </c>
      <c r="T10" s="79">
        <v>1</v>
      </c>
      <c r="U10" s="79">
        <v>91</v>
      </c>
      <c r="V10" s="79">
        <v>0</v>
      </c>
      <c r="W10" s="79">
        <f>O10+Q10+S10+U10</f>
        <v>382</v>
      </c>
      <c r="X10" s="79">
        <f>P10+R10+T10+V10</f>
        <v>10</v>
      </c>
      <c r="Y10" s="73">
        <f>M10+W10</f>
        <v>769</v>
      </c>
      <c r="Z10" s="73">
        <f>N10+X10</f>
        <v>26</v>
      </c>
      <c r="AA10" s="73">
        <v>98.7</v>
      </c>
      <c r="AB10" s="81">
        <f>Y10+AA10</f>
        <v>867.7</v>
      </c>
    </row>
    <row r="11" spans="1:28" ht="12.75">
      <c r="A11" s="98">
        <v>35</v>
      </c>
      <c r="B11" s="78">
        <v>25</v>
      </c>
      <c r="C11" s="17" t="s">
        <v>131</v>
      </c>
      <c r="D11" s="10" t="s">
        <v>132</v>
      </c>
      <c r="E11" s="79">
        <v>98</v>
      </c>
      <c r="F11" s="79">
        <v>5</v>
      </c>
      <c r="G11" s="79">
        <v>95</v>
      </c>
      <c r="H11" s="79">
        <v>5</v>
      </c>
      <c r="I11" s="79">
        <v>94</v>
      </c>
      <c r="J11" s="79">
        <v>3</v>
      </c>
      <c r="K11" s="79">
        <v>96</v>
      </c>
      <c r="L11" s="79">
        <v>2</v>
      </c>
      <c r="M11" s="73">
        <f>E11+G11+I11+K11</f>
        <v>383</v>
      </c>
      <c r="N11" s="73">
        <f>F11+H11+J11+L11</f>
        <v>15</v>
      </c>
      <c r="O11" s="79">
        <v>98</v>
      </c>
      <c r="P11" s="79">
        <v>4</v>
      </c>
      <c r="Q11" s="79">
        <v>94</v>
      </c>
      <c r="R11" s="79">
        <v>2</v>
      </c>
      <c r="S11" s="79">
        <v>96</v>
      </c>
      <c r="T11" s="79">
        <v>4</v>
      </c>
      <c r="U11" s="79">
        <v>95</v>
      </c>
      <c r="V11" s="79">
        <v>1</v>
      </c>
      <c r="W11" s="79">
        <f>O11+Q11+S11+U11</f>
        <v>383</v>
      </c>
      <c r="X11" s="79">
        <f>P11+R11+T11+V11</f>
        <v>11</v>
      </c>
      <c r="Y11" s="73">
        <f>M11+W11</f>
        <v>766</v>
      </c>
      <c r="Z11" s="73">
        <f>N11+X11</f>
        <v>26</v>
      </c>
      <c r="AA11" s="73">
        <v>101.2</v>
      </c>
      <c r="AB11" s="81">
        <f>Y11+AA11</f>
        <v>867.2</v>
      </c>
    </row>
    <row r="12" spans="1:28" ht="12.75">
      <c r="A12" s="98">
        <v>31</v>
      </c>
      <c r="B12" s="78">
        <v>26</v>
      </c>
      <c r="C12" s="10" t="s">
        <v>170</v>
      </c>
      <c r="D12" s="17" t="s">
        <v>171</v>
      </c>
      <c r="E12" s="79">
        <v>91</v>
      </c>
      <c r="F12" s="79">
        <v>1</v>
      </c>
      <c r="G12" s="79">
        <v>97</v>
      </c>
      <c r="H12" s="79">
        <v>3</v>
      </c>
      <c r="I12" s="79">
        <v>93</v>
      </c>
      <c r="J12" s="79">
        <v>3</v>
      </c>
      <c r="K12" s="79">
        <v>94</v>
      </c>
      <c r="L12" s="79">
        <v>2</v>
      </c>
      <c r="M12" s="73">
        <f>E12+G12+I12+K12</f>
        <v>375</v>
      </c>
      <c r="N12" s="73">
        <f>F12+H12+J12+L12</f>
        <v>9</v>
      </c>
      <c r="O12" s="79">
        <v>94</v>
      </c>
      <c r="P12" s="79">
        <v>2</v>
      </c>
      <c r="Q12" s="79">
        <v>95</v>
      </c>
      <c r="R12" s="79">
        <v>3</v>
      </c>
      <c r="S12" s="79">
        <v>96</v>
      </c>
      <c r="T12" s="79">
        <v>2</v>
      </c>
      <c r="U12" s="79">
        <v>96</v>
      </c>
      <c r="V12" s="79">
        <v>5</v>
      </c>
      <c r="W12" s="79">
        <f>O12+Q12+S12+U12</f>
        <v>381</v>
      </c>
      <c r="X12" s="79">
        <f>P12+R12+T12+V12</f>
        <v>12</v>
      </c>
      <c r="Y12" s="73">
        <f>M12+W12</f>
        <v>756</v>
      </c>
      <c r="Z12" s="73">
        <f>N12+X12</f>
        <v>21</v>
      </c>
      <c r="AA12" s="81">
        <v>100.2</v>
      </c>
      <c r="AB12" s="81">
        <f>Y12+AA12</f>
        <v>856.2</v>
      </c>
    </row>
    <row r="13" spans="1:28" ht="12.75">
      <c r="A13" s="78">
        <v>24</v>
      </c>
      <c r="B13" s="78">
        <v>27</v>
      </c>
      <c r="C13" s="10" t="s">
        <v>83</v>
      </c>
      <c r="D13" s="10" t="s">
        <v>86</v>
      </c>
      <c r="E13" s="79">
        <v>96</v>
      </c>
      <c r="F13" s="79">
        <v>3</v>
      </c>
      <c r="G13" s="79">
        <v>91</v>
      </c>
      <c r="H13" s="79">
        <v>1</v>
      </c>
      <c r="I13" s="79">
        <v>95</v>
      </c>
      <c r="J13" s="79">
        <v>1</v>
      </c>
      <c r="K13" s="79">
        <v>93</v>
      </c>
      <c r="L13" s="79">
        <v>1</v>
      </c>
      <c r="M13" s="73">
        <f>E13+G13+I13+K13</f>
        <v>375</v>
      </c>
      <c r="N13" s="73">
        <f>F13+H13+J13+L13</f>
        <v>6</v>
      </c>
      <c r="O13" s="79">
        <v>93</v>
      </c>
      <c r="P13" s="79">
        <v>1</v>
      </c>
      <c r="Q13" s="79">
        <v>96</v>
      </c>
      <c r="R13" s="79">
        <v>5</v>
      </c>
      <c r="S13" s="79">
        <v>96</v>
      </c>
      <c r="T13" s="79">
        <v>3</v>
      </c>
      <c r="U13" s="79">
        <v>92</v>
      </c>
      <c r="V13" s="79">
        <v>3</v>
      </c>
      <c r="W13" s="79">
        <f>O13+Q13+S13+U13</f>
        <v>377</v>
      </c>
      <c r="X13" s="79">
        <f>P13+R13+T13+V13</f>
        <v>12</v>
      </c>
      <c r="Y13" s="73">
        <f>M13+W13</f>
        <v>752</v>
      </c>
      <c r="Z13" s="73">
        <f>N13+X13</f>
        <v>18</v>
      </c>
      <c r="AA13" s="81">
        <v>95.1</v>
      </c>
      <c r="AB13" s="81">
        <f>Y13+AA13</f>
        <v>847.1</v>
      </c>
    </row>
    <row r="14" spans="1:28" ht="12.75">
      <c r="A14" s="98">
        <v>33</v>
      </c>
      <c r="B14" s="78">
        <v>28</v>
      </c>
      <c r="C14" s="10" t="s">
        <v>56</v>
      </c>
      <c r="D14" s="10" t="s">
        <v>57</v>
      </c>
      <c r="E14" s="79">
        <v>96</v>
      </c>
      <c r="F14" s="79">
        <v>2</v>
      </c>
      <c r="G14" s="79">
        <v>91</v>
      </c>
      <c r="H14" s="79">
        <v>1</v>
      </c>
      <c r="I14" s="79">
        <v>91</v>
      </c>
      <c r="J14" s="79">
        <v>1</v>
      </c>
      <c r="K14" s="79">
        <v>91</v>
      </c>
      <c r="L14" s="79">
        <v>1</v>
      </c>
      <c r="M14" s="73">
        <f>E14+G14+I14+K14</f>
        <v>369</v>
      </c>
      <c r="N14" s="73">
        <f>F14+H14+J14+L14</f>
        <v>5</v>
      </c>
      <c r="O14" s="79">
        <v>92</v>
      </c>
      <c r="P14" s="79">
        <v>0</v>
      </c>
      <c r="Q14" s="79">
        <v>90</v>
      </c>
      <c r="R14" s="79">
        <v>0</v>
      </c>
      <c r="S14" s="79">
        <v>88</v>
      </c>
      <c r="T14" s="79">
        <v>0</v>
      </c>
      <c r="U14" s="79">
        <v>91</v>
      </c>
      <c r="V14" s="79">
        <v>1</v>
      </c>
      <c r="W14" s="79">
        <f>O14+Q14+S14+U14</f>
        <v>361</v>
      </c>
      <c r="X14" s="79">
        <f>P14+R14+T14+V14</f>
        <v>1</v>
      </c>
      <c r="Y14" s="73">
        <f>M14+W14</f>
        <v>730</v>
      </c>
      <c r="Z14" s="73">
        <f>N14+X14</f>
        <v>6</v>
      </c>
      <c r="AA14" s="81">
        <v>96.9</v>
      </c>
      <c r="AB14" s="81">
        <f>Y14+AA14</f>
        <v>826.9</v>
      </c>
    </row>
    <row r="15" spans="1:28" ht="12.75">
      <c r="A15" s="78">
        <v>25</v>
      </c>
      <c r="B15" s="78">
        <v>30</v>
      </c>
      <c r="C15" s="10" t="s">
        <v>168</v>
      </c>
      <c r="D15" s="10" t="s">
        <v>169</v>
      </c>
      <c r="E15" s="79">
        <v>90</v>
      </c>
      <c r="F15" s="79">
        <v>1</v>
      </c>
      <c r="G15" s="79">
        <v>89</v>
      </c>
      <c r="H15" s="79">
        <v>1</v>
      </c>
      <c r="I15" s="79">
        <v>89</v>
      </c>
      <c r="J15" s="79">
        <v>0</v>
      </c>
      <c r="K15" s="79">
        <v>89</v>
      </c>
      <c r="L15" s="79">
        <v>2</v>
      </c>
      <c r="M15" s="73">
        <f>E15+G15+I15+K15</f>
        <v>357</v>
      </c>
      <c r="N15" s="73">
        <f>F15+H15+J15+L15</f>
        <v>4</v>
      </c>
      <c r="O15" s="79">
        <v>93</v>
      </c>
      <c r="P15" s="79">
        <v>1</v>
      </c>
      <c r="Q15" s="79">
        <v>92</v>
      </c>
      <c r="R15" s="79">
        <v>1</v>
      </c>
      <c r="S15" s="79">
        <v>91</v>
      </c>
      <c r="T15" s="79">
        <v>2</v>
      </c>
      <c r="U15" s="79">
        <v>92</v>
      </c>
      <c r="V15" s="79">
        <v>3</v>
      </c>
      <c r="W15" s="79">
        <f>O15+Q15+S15+U15</f>
        <v>368</v>
      </c>
      <c r="X15" s="79">
        <f>P15+R15+T15+V15</f>
        <v>7</v>
      </c>
      <c r="Y15" s="73">
        <f>M15+W15</f>
        <v>725</v>
      </c>
      <c r="Z15" s="73">
        <f>N15+X15</f>
        <v>11</v>
      </c>
      <c r="AA15" s="81">
        <v>98</v>
      </c>
      <c r="AB15" s="81">
        <f>Y15+AA15</f>
        <v>823</v>
      </c>
    </row>
    <row r="16" spans="1:28" ht="12.75">
      <c r="A16" s="98">
        <v>32</v>
      </c>
      <c r="B16" s="78">
        <v>31</v>
      </c>
      <c r="C16" s="130" t="s">
        <v>30</v>
      </c>
      <c r="D16" s="87" t="s">
        <v>31</v>
      </c>
      <c r="E16" s="79">
        <v>91</v>
      </c>
      <c r="F16" s="79">
        <v>2</v>
      </c>
      <c r="G16" s="79">
        <v>88</v>
      </c>
      <c r="H16" s="79">
        <v>1</v>
      </c>
      <c r="I16" s="79">
        <v>89</v>
      </c>
      <c r="J16" s="79">
        <v>0</v>
      </c>
      <c r="K16" s="79">
        <v>88</v>
      </c>
      <c r="L16" s="79">
        <v>1</v>
      </c>
      <c r="M16" s="73">
        <f>E16+G16+I16+K16</f>
        <v>356</v>
      </c>
      <c r="N16" s="73">
        <f>F16+H16+J16+L16</f>
        <v>4</v>
      </c>
      <c r="O16" s="79">
        <v>91</v>
      </c>
      <c r="P16" s="79">
        <v>2</v>
      </c>
      <c r="Q16" s="79">
        <v>93</v>
      </c>
      <c r="R16" s="79">
        <v>0</v>
      </c>
      <c r="S16" s="79">
        <v>93</v>
      </c>
      <c r="T16" s="79">
        <v>2</v>
      </c>
      <c r="U16" s="79">
        <v>92</v>
      </c>
      <c r="V16" s="79">
        <v>2</v>
      </c>
      <c r="W16" s="79">
        <f>O16+Q16+S16+U16</f>
        <v>369</v>
      </c>
      <c r="X16" s="79">
        <f>P16+R16+T16+V16</f>
        <v>6</v>
      </c>
      <c r="Y16" s="73">
        <f>M16+W16</f>
        <v>725</v>
      </c>
      <c r="Z16" s="73">
        <f>N16+X16</f>
        <v>10</v>
      </c>
      <c r="AA16" s="81">
        <v>95.8</v>
      </c>
      <c r="AB16" s="81">
        <f>Y16+AA16</f>
        <v>820.8</v>
      </c>
    </row>
    <row r="17" spans="1:28" ht="12.75">
      <c r="A17" s="98">
        <v>27</v>
      </c>
      <c r="B17" s="78">
        <v>29</v>
      </c>
      <c r="C17" s="17" t="s">
        <v>43</v>
      </c>
      <c r="D17" s="17" t="s">
        <v>44</v>
      </c>
      <c r="E17" s="79">
        <v>87</v>
      </c>
      <c r="F17" s="79">
        <v>1</v>
      </c>
      <c r="G17" s="79">
        <v>92</v>
      </c>
      <c r="H17" s="79">
        <v>0</v>
      </c>
      <c r="I17" s="79">
        <v>90</v>
      </c>
      <c r="J17" s="79">
        <v>1</v>
      </c>
      <c r="K17" s="79">
        <v>91</v>
      </c>
      <c r="L17" s="79">
        <v>1</v>
      </c>
      <c r="M17" s="73">
        <f>E17+G17+I17+K17</f>
        <v>360</v>
      </c>
      <c r="N17" s="73">
        <f>F17+H17+J17+L17</f>
        <v>3</v>
      </c>
      <c r="O17" s="79">
        <v>90</v>
      </c>
      <c r="P17" s="79">
        <v>1</v>
      </c>
      <c r="Q17" s="79">
        <v>93</v>
      </c>
      <c r="R17" s="79">
        <v>3</v>
      </c>
      <c r="S17" s="79">
        <v>92</v>
      </c>
      <c r="T17" s="79">
        <v>1</v>
      </c>
      <c r="U17" s="79">
        <v>89</v>
      </c>
      <c r="V17" s="79">
        <v>1</v>
      </c>
      <c r="W17" s="79">
        <f>O17+Q17+S17+U17</f>
        <v>364</v>
      </c>
      <c r="X17" s="79">
        <f>P17+R17+T17+V17</f>
        <v>6</v>
      </c>
      <c r="Y17" s="73">
        <f>M17+W17</f>
        <v>724</v>
      </c>
      <c r="Z17" s="73">
        <f>N17+X17</f>
        <v>9</v>
      </c>
      <c r="AA17" s="81">
        <v>92.7</v>
      </c>
      <c r="AB17" s="81">
        <f>Y17+AA17</f>
        <v>816.7</v>
      </c>
    </row>
    <row r="18" spans="1:28" ht="12.75">
      <c r="A18" s="98">
        <v>26</v>
      </c>
      <c r="B18" s="78">
        <v>32</v>
      </c>
      <c r="C18" s="10" t="s">
        <v>140</v>
      </c>
      <c r="D18" s="10" t="s">
        <v>141</v>
      </c>
      <c r="E18" s="79">
        <v>89</v>
      </c>
      <c r="F18" s="79">
        <v>2</v>
      </c>
      <c r="G18" s="79">
        <v>87</v>
      </c>
      <c r="H18" s="79">
        <v>1</v>
      </c>
      <c r="I18" s="79">
        <v>86</v>
      </c>
      <c r="J18" s="79">
        <v>0</v>
      </c>
      <c r="K18" s="79">
        <v>90</v>
      </c>
      <c r="L18" s="79">
        <v>1</v>
      </c>
      <c r="M18" s="73">
        <f>E18+G18+I18+K18</f>
        <v>352</v>
      </c>
      <c r="N18" s="73">
        <f>F18+H18+J18+L18</f>
        <v>4</v>
      </c>
      <c r="O18" s="79">
        <v>92</v>
      </c>
      <c r="P18" s="79">
        <v>2</v>
      </c>
      <c r="Q18" s="79">
        <v>85</v>
      </c>
      <c r="R18" s="79">
        <v>0</v>
      </c>
      <c r="S18" s="79">
        <v>89</v>
      </c>
      <c r="T18" s="79">
        <v>0</v>
      </c>
      <c r="U18" s="79">
        <v>92</v>
      </c>
      <c r="V18" s="79">
        <v>1</v>
      </c>
      <c r="W18" s="79">
        <f>O18+Q18+S18+U18</f>
        <v>358</v>
      </c>
      <c r="X18" s="79">
        <f>P18+R18+T18+V18</f>
        <v>3</v>
      </c>
      <c r="Y18" s="73">
        <f>M18+W18</f>
        <v>710</v>
      </c>
      <c r="Z18" s="73">
        <f>N18+X18</f>
        <v>7</v>
      </c>
      <c r="AA18" s="81">
        <v>91.6</v>
      </c>
      <c r="AB18" s="81">
        <f>Y18+AA18</f>
        <v>801.6</v>
      </c>
    </row>
    <row r="19" spans="1:28" ht="12.75">
      <c r="A19" s="98">
        <v>29</v>
      </c>
      <c r="B19" s="78">
        <v>33</v>
      </c>
      <c r="C19" s="10" t="s">
        <v>117</v>
      </c>
      <c r="D19" s="10" t="s">
        <v>118</v>
      </c>
      <c r="E19" s="79">
        <v>77</v>
      </c>
      <c r="F19" s="79">
        <v>0</v>
      </c>
      <c r="G19" s="79">
        <v>81</v>
      </c>
      <c r="H19" s="79">
        <v>1</v>
      </c>
      <c r="I19" s="79">
        <v>80</v>
      </c>
      <c r="J19" s="79">
        <v>0</v>
      </c>
      <c r="K19" s="79">
        <v>83</v>
      </c>
      <c r="L19" s="79">
        <v>0</v>
      </c>
      <c r="M19" s="73">
        <f>E19+G19+I19+K19</f>
        <v>321</v>
      </c>
      <c r="N19" s="73">
        <f>F19+H19+J19+L19</f>
        <v>1</v>
      </c>
      <c r="O19" s="79">
        <v>78</v>
      </c>
      <c r="P19" s="79">
        <v>0</v>
      </c>
      <c r="Q19" s="79">
        <v>78</v>
      </c>
      <c r="R19" s="79">
        <v>0</v>
      </c>
      <c r="S19" s="79">
        <v>79</v>
      </c>
      <c r="T19" s="79">
        <v>1</v>
      </c>
      <c r="U19" s="79">
        <v>78</v>
      </c>
      <c r="V19" s="79">
        <v>0</v>
      </c>
      <c r="W19" s="79">
        <f>O19+Q19+S19+U19</f>
        <v>313</v>
      </c>
      <c r="X19" s="79">
        <f>P19+R19+T19+V19</f>
        <v>1</v>
      </c>
      <c r="Y19" s="73">
        <f>M19+W19</f>
        <v>634</v>
      </c>
      <c r="Z19" s="73">
        <f>N19+X19</f>
        <v>2</v>
      </c>
      <c r="AA19" s="81"/>
      <c r="AB19" s="81">
        <f>Y19+AA19</f>
        <v>634</v>
      </c>
    </row>
    <row r="20" spans="1:28" ht="12.75">
      <c r="A20" s="98">
        <v>28</v>
      </c>
      <c r="B20" s="78">
        <v>34</v>
      </c>
      <c r="C20" s="10" t="s">
        <v>242</v>
      </c>
      <c r="D20" s="102"/>
      <c r="E20" s="79"/>
      <c r="F20" s="79"/>
      <c r="G20" s="79"/>
      <c r="H20" s="79"/>
      <c r="I20" s="79"/>
      <c r="J20" s="79"/>
      <c r="K20" s="79"/>
      <c r="L20" s="79"/>
      <c r="M20" s="73">
        <f aca="true" t="shared" si="0" ref="M20">E20+G20+I20+K20</f>
        <v>0</v>
      </c>
      <c r="N20" s="73">
        <f aca="true" t="shared" si="1" ref="N20">F20+H20+J20+L20</f>
        <v>0</v>
      </c>
      <c r="O20" s="79"/>
      <c r="P20" s="79"/>
      <c r="Q20" s="79"/>
      <c r="R20" s="79"/>
      <c r="S20" s="79"/>
      <c r="T20" s="79"/>
      <c r="U20" s="79"/>
      <c r="V20" s="79"/>
      <c r="W20" s="79">
        <f aca="true" t="shared" si="2" ref="W20:W23">O20+Q20+S20+U20</f>
        <v>0</v>
      </c>
      <c r="X20" s="79">
        <f aca="true" t="shared" si="3" ref="X20:X23">P20+R20+T20+V20</f>
        <v>0</v>
      </c>
      <c r="Y20" s="73">
        <f aca="true" t="shared" si="4" ref="Y20:Y23">M20+W20</f>
        <v>0</v>
      </c>
      <c r="Z20" s="73">
        <f aca="true" t="shared" si="5" ref="Z20:Z23">N20+X20</f>
        <v>0</v>
      </c>
      <c r="AA20" s="106"/>
      <c r="AB20" s="81">
        <f aca="true" t="shared" si="6" ref="AB20:AB23">Y20+AA20</f>
        <v>0</v>
      </c>
    </row>
    <row r="21" spans="1:28" ht="12.75">
      <c r="A21" s="127"/>
      <c r="B21" s="127"/>
      <c r="C21" s="10"/>
      <c r="D21" s="10"/>
      <c r="E21" s="82"/>
      <c r="F21" s="82"/>
      <c r="G21" s="82"/>
      <c r="H21" s="82"/>
      <c r="I21" s="82"/>
      <c r="J21" s="82"/>
      <c r="K21" s="82"/>
      <c r="L21" s="82"/>
      <c r="M21" s="73">
        <f aca="true" t="shared" si="7" ref="M21:M22">E21+G21+I21+K21</f>
        <v>0</v>
      </c>
      <c r="N21" s="73">
        <f aca="true" t="shared" si="8" ref="N21:N22">F21+H21+J21+L21</f>
        <v>0</v>
      </c>
      <c r="O21" s="82"/>
      <c r="P21" s="82"/>
      <c r="Q21" s="82"/>
      <c r="R21" s="82"/>
      <c r="S21" s="82"/>
      <c r="T21" s="82"/>
      <c r="U21" s="82"/>
      <c r="V21" s="82"/>
      <c r="W21" s="79">
        <f t="shared" si="2"/>
        <v>0</v>
      </c>
      <c r="X21" s="79">
        <f t="shared" si="3"/>
        <v>0</v>
      </c>
      <c r="Y21" s="73">
        <f t="shared" si="4"/>
        <v>0</v>
      </c>
      <c r="Z21" s="73">
        <f t="shared" si="5"/>
        <v>0</v>
      </c>
      <c r="AA21" s="107"/>
      <c r="AB21" s="81">
        <f t="shared" si="6"/>
        <v>0</v>
      </c>
    </row>
    <row r="22" spans="1:28" ht="12.75">
      <c r="A22" s="78"/>
      <c r="B22" s="78"/>
      <c r="C22" s="10"/>
      <c r="D22" s="10"/>
      <c r="E22" s="79"/>
      <c r="F22" s="79"/>
      <c r="G22" s="79"/>
      <c r="H22" s="79"/>
      <c r="I22" s="79"/>
      <c r="J22" s="79"/>
      <c r="K22" s="79"/>
      <c r="L22" s="79"/>
      <c r="M22" s="73">
        <f t="shared" si="7"/>
        <v>0</v>
      </c>
      <c r="N22" s="73">
        <f t="shared" si="8"/>
        <v>0</v>
      </c>
      <c r="O22" s="79"/>
      <c r="P22" s="79"/>
      <c r="Q22" s="79"/>
      <c r="R22" s="79"/>
      <c r="S22" s="79"/>
      <c r="T22" s="79"/>
      <c r="U22" s="79"/>
      <c r="V22" s="79"/>
      <c r="W22" s="79">
        <f t="shared" si="2"/>
        <v>0</v>
      </c>
      <c r="X22" s="79">
        <f t="shared" si="3"/>
        <v>0</v>
      </c>
      <c r="Y22" s="73">
        <f t="shared" si="4"/>
        <v>0</v>
      </c>
      <c r="Z22" s="73">
        <f t="shared" si="5"/>
        <v>0</v>
      </c>
      <c r="AA22" s="106"/>
      <c r="AB22" s="81">
        <f t="shared" si="6"/>
        <v>0</v>
      </c>
    </row>
    <row r="23" spans="1:28" ht="12.75">
      <c r="A23" s="78"/>
      <c r="B23" s="78"/>
      <c r="C23" s="17"/>
      <c r="D23" s="17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>
        <f t="shared" si="2"/>
        <v>0</v>
      </c>
      <c r="X23" s="79">
        <f t="shared" si="3"/>
        <v>0</v>
      </c>
      <c r="Y23" s="73">
        <f t="shared" si="4"/>
        <v>0</v>
      </c>
      <c r="Z23" s="73">
        <f t="shared" si="5"/>
        <v>0</v>
      </c>
      <c r="AA23" s="106"/>
      <c r="AB23" s="81">
        <f t="shared" si="6"/>
        <v>0</v>
      </c>
    </row>
    <row r="24" spans="1:28" ht="12.75">
      <c r="A24" s="85"/>
      <c r="B24" s="85"/>
      <c r="C24" s="85"/>
      <c r="D24" s="85"/>
      <c r="E24" s="85"/>
      <c r="F24" s="85"/>
      <c r="G24" s="85"/>
      <c r="H24" s="86"/>
      <c r="I24" s="87"/>
      <c r="J24" s="87"/>
      <c r="K24" s="87"/>
      <c r="L24" s="87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</row>
    <row r="25" spans="1:27" ht="12.7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90"/>
      <c r="Y25" s="84"/>
      <c r="Z25" s="84"/>
      <c r="AA25" s="84"/>
    </row>
    <row r="26" spans="1:27" ht="12.75">
      <c r="A26" s="60"/>
      <c r="B26" s="63"/>
      <c r="C26" s="63"/>
      <c r="D26" s="84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</row>
    <row r="27" spans="1:28" ht="12.75">
      <c r="A27" s="112" t="s">
        <v>236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</row>
    <row r="28" spans="1:27" ht="12.75">
      <c r="A28" s="113" t="s">
        <v>237</v>
      </c>
      <c r="B28" s="114" t="s">
        <v>190</v>
      </c>
      <c r="C28" s="115" t="s">
        <v>191</v>
      </c>
      <c r="D28" t="s">
        <v>238</v>
      </c>
      <c r="E28" s="116">
        <v>1</v>
      </c>
      <c r="F28" s="60"/>
      <c r="G28" s="73">
        <v>2</v>
      </c>
      <c r="H28" s="60"/>
      <c r="I28" s="116">
        <v>3</v>
      </c>
      <c r="J28" s="60"/>
      <c r="K28" s="116">
        <v>4</v>
      </c>
      <c r="L28" s="60"/>
      <c r="M28" s="116">
        <v>5</v>
      </c>
      <c r="N28" s="60"/>
      <c r="O28" s="116">
        <v>6</v>
      </c>
      <c r="P28" s="60"/>
      <c r="Q28" s="116">
        <v>7</v>
      </c>
      <c r="R28" s="60"/>
      <c r="S28" s="116">
        <v>8</v>
      </c>
      <c r="T28" s="60"/>
      <c r="U28" s="116">
        <v>9</v>
      </c>
      <c r="V28" s="60"/>
      <c r="W28" s="116">
        <v>10</v>
      </c>
      <c r="X28" s="60"/>
      <c r="Y28" s="116" t="s">
        <v>196</v>
      </c>
      <c r="Z28" s="60"/>
      <c r="AA28" s="60" t="s">
        <v>195</v>
      </c>
    </row>
    <row r="29" spans="1:27" ht="12.75">
      <c r="A29" s="117">
        <v>1</v>
      </c>
      <c r="B29" s="17" t="s">
        <v>160</v>
      </c>
      <c r="C29" s="17" t="s">
        <v>163</v>
      </c>
      <c r="D29" s="81">
        <v>769</v>
      </c>
      <c r="E29" s="118">
        <v>10.1</v>
      </c>
      <c r="F29" s="93"/>
      <c r="G29" s="118">
        <v>9.1</v>
      </c>
      <c r="H29" s="93"/>
      <c r="I29" s="118">
        <v>9.8</v>
      </c>
      <c r="J29" s="93"/>
      <c r="K29" s="118">
        <v>9.8</v>
      </c>
      <c r="L29" s="93"/>
      <c r="M29" s="118">
        <v>10.6</v>
      </c>
      <c r="N29" s="93"/>
      <c r="O29" s="118">
        <v>10.2</v>
      </c>
      <c r="P29" s="93"/>
      <c r="Q29" s="118">
        <v>9.5</v>
      </c>
      <c r="R29" s="93"/>
      <c r="S29" s="118">
        <v>9.4</v>
      </c>
      <c r="T29" s="93"/>
      <c r="U29" s="118">
        <v>10.1</v>
      </c>
      <c r="V29" s="93"/>
      <c r="W29" s="118">
        <v>10.1</v>
      </c>
      <c r="X29" s="93"/>
      <c r="Y29" s="118">
        <f>E29+G29+I29+K29+M29+O29+Q29+S29+U29+W29</f>
        <v>98.69999999999999</v>
      </c>
      <c r="Z29" s="93"/>
      <c r="AA29" s="118">
        <f>D29+Y29</f>
        <v>867.7</v>
      </c>
    </row>
    <row r="30" spans="1:27" ht="12.75">
      <c r="A30" s="117">
        <v>2</v>
      </c>
      <c r="B30" s="17" t="s">
        <v>131</v>
      </c>
      <c r="C30" s="10" t="s">
        <v>132</v>
      </c>
      <c r="D30" s="81">
        <v>766</v>
      </c>
      <c r="E30" s="118">
        <v>10.4</v>
      </c>
      <c r="F30" s="93"/>
      <c r="G30" s="118">
        <v>9.5</v>
      </c>
      <c r="H30" s="93"/>
      <c r="I30" s="118">
        <v>10.5</v>
      </c>
      <c r="J30" s="93"/>
      <c r="K30" s="118">
        <v>9.7</v>
      </c>
      <c r="L30" s="93"/>
      <c r="M30" s="118">
        <v>10.3</v>
      </c>
      <c r="N30" s="93"/>
      <c r="O30" s="118">
        <v>10.8</v>
      </c>
      <c r="P30" s="93"/>
      <c r="Q30" s="118">
        <v>9.9</v>
      </c>
      <c r="R30" s="93"/>
      <c r="S30" s="118">
        <v>9.8</v>
      </c>
      <c r="T30" s="93"/>
      <c r="U30" s="118">
        <v>10</v>
      </c>
      <c r="V30" s="93"/>
      <c r="W30" s="118">
        <v>10.3</v>
      </c>
      <c r="X30" s="93"/>
      <c r="Y30" s="118">
        <f>E30+G30+I30+K30+M30+O30+Q30+S30+U30+W30</f>
        <v>101.19999999999999</v>
      </c>
      <c r="Z30" s="93"/>
      <c r="AA30" s="118">
        <f>D30+Y30</f>
        <v>867.2</v>
      </c>
    </row>
    <row r="31" spans="1:27" ht="12.75">
      <c r="A31" s="117">
        <v>9</v>
      </c>
      <c r="B31" s="10" t="s">
        <v>170</v>
      </c>
      <c r="C31" s="17" t="s">
        <v>171</v>
      </c>
      <c r="D31" s="81">
        <v>756</v>
      </c>
      <c r="E31" s="118">
        <v>10.7</v>
      </c>
      <c r="G31" s="117">
        <v>10.1</v>
      </c>
      <c r="I31" s="118">
        <v>9.8</v>
      </c>
      <c r="J31" s="93"/>
      <c r="K31" s="118">
        <v>10</v>
      </c>
      <c r="L31" s="93"/>
      <c r="M31" s="118">
        <v>10.1</v>
      </c>
      <c r="N31" s="93"/>
      <c r="O31" s="118">
        <v>10</v>
      </c>
      <c r="P31" s="93"/>
      <c r="Q31" s="118">
        <v>10.5</v>
      </c>
      <c r="R31" s="93"/>
      <c r="S31" s="118">
        <v>8.9</v>
      </c>
      <c r="T31" s="93"/>
      <c r="U31" s="118">
        <v>9.4</v>
      </c>
      <c r="V31" s="93"/>
      <c r="W31" s="118">
        <v>10.7</v>
      </c>
      <c r="Y31" s="118">
        <f>E31+G31+I31+K31+M31+O31+Q31+S31+U31+W31</f>
        <v>100.2</v>
      </c>
      <c r="AA31" s="118">
        <f>D31+Y31</f>
        <v>856.2</v>
      </c>
    </row>
    <row r="32" spans="1:27" ht="12.75">
      <c r="A32" s="117">
        <v>3</v>
      </c>
      <c r="B32" s="10" t="s">
        <v>83</v>
      </c>
      <c r="C32" s="10" t="s">
        <v>86</v>
      </c>
      <c r="D32" s="81">
        <f>(AB14)</f>
        <v>826.9</v>
      </c>
      <c r="E32" s="118">
        <v>8</v>
      </c>
      <c r="F32" s="93"/>
      <c r="G32" s="118">
        <v>8.9</v>
      </c>
      <c r="H32" s="93"/>
      <c r="I32" s="118">
        <v>9.3</v>
      </c>
      <c r="J32" s="93"/>
      <c r="K32" s="118">
        <v>9.7</v>
      </c>
      <c r="L32" s="93"/>
      <c r="M32" s="118">
        <v>10.3</v>
      </c>
      <c r="N32" s="93"/>
      <c r="O32" s="118">
        <v>10.1</v>
      </c>
      <c r="P32" s="93"/>
      <c r="Q32" s="118">
        <v>9.8</v>
      </c>
      <c r="R32" s="93"/>
      <c r="S32" s="118">
        <v>10</v>
      </c>
      <c r="T32" s="93"/>
      <c r="U32" s="118">
        <v>9.7</v>
      </c>
      <c r="V32" s="93"/>
      <c r="W32" s="118">
        <v>9.3</v>
      </c>
      <c r="X32" s="93"/>
      <c r="Y32" s="118">
        <f>E32+G32+I32+K32+M32+O32+Q32+S32+U32+W32</f>
        <v>95.10000000000001</v>
      </c>
      <c r="Z32" s="93"/>
      <c r="AA32" s="118">
        <f>D32+Y32</f>
        <v>922</v>
      </c>
    </row>
    <row r="33" spans="1:27" ht="12.75">
      <c r="A33" s="117">
        <v>4</v>
      </c>
      <c r="B33" s="10" t="s">
        <v>56</v>
      </c>
      <c r="C33" s="10" t="s">
        <v>57</v>
      </c>
      <c r="D33" s="81">
        <f>(AB15)</f>
        <v>823</v>
      </c>
      <c r="E33" s="118">
        <v>9.9</v>
      </c>
      <c r="F33" s="93"/>
      <c r="G33" s="118">
        <v>10.4</v>
      </c>
      <c r="H33" s="93"/>
      <c r="I33" s="118">
        <v>9.6</v>
      </c>
      <c r="J33" s="93"/>
      <c r="K33" s="118">
        <v>10</v>
      </c>
      <c r="L33" s="93"/>
      <c r="M33" s="118">
        <v>9</v>
      </c>
      <c r="N33" s="93"/>
      <c r="O33" s="118">
        <v>10.9</v>
      </c>
      <c r="P33" s="93"/>
      <c r="Q33" s="118">
        <v>10.1</v>
      </c>
      <c r="R33" s="93"/>
      <c r="S33" s="118">
        <v>10.4</v>
      </c>
      <c r="T33" s="93"/>
      <c r="U33" s="118">
        <v>8.6</v>
      </c>
      <c r="V33" s="93"/>
      <c r="W33" s="118">
        <v>8</v>
      </c>
      <c r="X33" s="93"/>
      <c r="Y33" s="118">
        <f>E33+G33+I33+K33+M33+O33+Q33+S33+U33+W33</f>
        <v>96.89999999999999</v>
      </c>
      <c r="Z33" s="93"/>
      <c r="AA33" s="118">
        <f>D33+Y33</f>
        <v>919.9</v>
      </c>
    </row>
    <row r="34" spans="1:27" ht="12.75">
      <c r="A34" s="117">
        <v>7</v>
      </c>
      <c r="B34" s="131" t="s">
        <v>43</v>
      </c>
      <c r="C34" s="99" t="s">
        <v>44</v>
      </c>
      <c r="D34" s="81">
        <f>(AB16)</f>
        <v>820.8</v>
      </c>
      <c r="E34" s="118">
        <v>10.5</v>
      </c>
      <c r="F34" s="93"/>
      <c r="G34" s="118">
        <v>9.9</v>
      </c>
      <c r="H34" s="93"/>
      <c r="I34" s="118">
        <v>9.7</v>
      </c>
      <c r="J34" s="93"/>
      <c r="K34" s="118">
        <v>8.8</v>
      </c>
      <c r="L34" s="93"/>
      <c r="M34" s="118">
        <v>10.4</v>
      </c>
      <c r="N34" s="93"/>
      <c r="O34" s="118">
        <v>9.1</v>
      </c>
      <c r="P34" s="93"/>
      <c r="Q34" s="118">
        <v>9.6</v>
      </c>
      <c r="R34" s="93"/>
      <c r="S34" s="118">
        <v>9.3</v>
      </c>
      <c r="T34" s="93"/>
      <c r="U34" s="118">
        <v>10.6</v>
      </c>
      <c r="V34" s="93"/>
      <c r="W34" s="118">
        <v>10.1</v>
      </c>
      <c r="X34" s="93"/>
      <c r="Y34" s="118">
        <f>E34+G34+I34+K34+M34+O34+Q34+S34+U34+W34</f>
        <v>97.99999999999999</v>
      </c>
      <c r="Z34" s="93"/>
      <c r="AA34" s="118">
        <f>D34+Y34</f>
        <v>918.8</v>
      </c>
    </row>
    <row r="35" spans="1:27" ht="12.75">
      <c r="A35" s="117">
        <v>5</v>
      </c>
      <c r="B35" s="10" t="s">
        <v>168</v>
      </c>
      <c r="C35" s="10" t="s">
        <v>169</v>
      </c>
      <c r="D35" s="81">
        <f>(AB17)</f>
        <v>816.7</v>
      </c>
      <c r="E35" s="118">
        <v>10.2</v>
      </c>
      <c r="F35" s="93"/>
      <c r="G35" s="118">
        <v>9.7</v>
      </c>
      <c r="H35" s="93"/>
      <c r="I35" s="118">
        <v>9.4</v>
      </c>
      <c r="J35" s="93"/>
      <c r="K35" s="118">
        <v>9.2</v>
      </c>
      <c r="L35" s="93"/>
      <c r="M35" s="118">
        <v>8.9</v>
      </c>
      <c r="N35" s="93"/>
      <c r="O35" s="118">
        <v>9.9</v>
      </c>
      <c r="P35" s="93"/>
      <c r="Q35" s="118">
        <v>10.5</v>
      </c>
      <c r="R35" s="93"/>
      <c r="S35" s="118">
        <v>8.7</v>
      </c>
      <c r="T35" s="93"/>
      <c r="U35" s="118">
        <v>9.6</v>
      </c>
      <c r="V35" s="93"/>
      <c r="W35" s="118">
        <v>9.7</v>
      </c>
      <c r="X35" s="93"/>
      <c r="Y35" s="118">
        <f>E35+G35+I35+K35+M35+O35+Q35+S35+U35+W35</f>
        <v>95.8</v>
      </c>
      <c r="Z35" s="93"/>
      <c r="AA35" s="118">
        <f>D35+Y35</f>
        <v>912.5</v>
      </c>
    </row>
    <row r="36" spans="1:27" ht="12.75">
      <c r="A36" s="117">
        <v>6</v>
      </c>
      <c r="B36" s="10" t="s">
        <v>30</v>
      </c>
      <c r="C36" s="10" t="s">
        <v>31</v>
      </c>
      <c r="D36" s="81">
        <f>(AB18)</f>
        <v>801.6</v>
      </c>
      <c r="E36" s="118">
        <v>10.1</v>
      </c>
      <c r="F36" s="93"/>
      <c r="G36" s="118">
        <v>9.7</v>
      </c>
      <c r="H36" s="93"/>
      <c r="I36" s="118">
        <v>9.2</v>
      </c>
      <c r="J36" s="93"/>
      <c r="K36" s="118">
        <v>8.4</v>
      </c>
      <c r="L36" s="93"/>
      <c r="M36" s="118">
        <v>10</v>
      </c>
      <c r="N36" s="93"/>
      <c r="O36" s="118">
        <v>8.8</v>
      </c>
      <c r="P36" s="93"/>
      <c r="Q36" s="118">
        <v>10</v>
      </c>
      <c r="R36" s="93"/>
      <c r="S36" s="118">
        <v>8.8</v>
      </c>
      <c r="T36" s="93"/>
      <c r="U36" s="118">
        <v>8.9</v>
      </c>
      <c r="V36" s="93"/>
      <c r="W36" s="118">
        <v>8.8</v>
      </c>
      <c r="X36" s="93"/>
      <c r="Y36" s="118">
        <f>E36+G36+I36+K36+M36+O36+Q36+S36+U36+W36</f>
        <v>92.7</v>
      </c>
      <c r="Z36" s="93"/>
      <c r="AA36" s="118">
        <f>D36+Y36</f>
        <v>894.3000000000001</v>
      </c>
    </row>
    <row r="37" spans="1:27" ht="12.75">
      <c r="A37" s="117">
        <v>8</v>
      </c>
      <c r="B37" s="10" t="s">
        <v>140</v>
      </c>
      <c r="C37" s="10" t="s">
        <v>141</v>
      </c>
      <c r="D37" s="81">
        <f>(AB19)</f>
        <v>634</v>
      </c>
      <c r="E37" s="118">
        <v>10.5</v>
      </c>
      <c r="F37" s="93"/>
      <c r="G37" s="118">
        <v>10.1</v>
      </c>
      <c r="H37" s="93"/>
      <c r="I37" s="118">
        <v>9.5</v>
      </c>
      <c r="J37" s="93"/>
      <c r="K37" s="118">
        <v>7.7</v>
      </c>
      <c r="L37" s="93"/>
      <c r="M37" s="118">
        <v>8.7</v>
      </c>
      <c r="N37" s="93"/>
      <c r="O37" s="118">
        <v>6.3</v>
      </c>
      <c r="P37" s="93"/>
      <c r="Q37" s="118">
        <v>9.4</v>
      </c>
      <c r="R37" s="93"/>
      <c r="S37" s="118">
        <v>8.9</v>
      </c>
      <c r="T37" s="93"/>
      <c r="U37" s="118">
        <v>10.6</v>
      </c>
      <c r="V37" s="93"/>
      <c r="W37" s="118">
        <v>9.9</v>
      </c>
      <c r="X37" s="93"/>
      <c r="Y37" s="118">
        <f>E37+G37+I37+K37+M37+O37+Q37+S37+U37+W37</f>
        <v>91.6</v>
      </c>
      <c r="Z37" s="93"/>
      <c r="AA37" s="118">
        <f>D37+Y37</f>
        <v>725.6</v>
      </c>
    </row>
    <row r="38" spans="1:27" ht="12.75">
      <c r="A38" s="117"/>
      <c r="B38" s="10"/>
      <c r="C38" s="10"/>
      <c r="D38" s="119"/>
      <c r="E38" s="118"/>
      <c r="G38" s="120"/>
      <c r="I38" s="118"/>
      <c r="J38" s="93"/>
      <c r="K38" s="118"/>
      <c r="L38" s="93"/>
      <c r="M38" s="118"/>
      <c r="N38" s="93"/>
      <c r="O38" s="118"/>
      <c r="P38" s="93"/>
      <c r="Q38" s="118"/>
      <c r="R38" s="93"/>
      <c r="S38" s="118"/>
      <c r="T38" s="93"/>
      <c r="U38" s="118"/>
      <c r="V38" s="93"/>
      <c r="W38" s="118"/>
      <c r="Y38" s="118"/>
      <c r="AA38" s="118"/>
    </row>
  </sheetData>
  <sheetProtection selectLockedCells="1" selectUnlockedCells="1"/>
  <mergeCells count="8">
    <mergeCell ref="A1:AB1"/>
    <mergeCell ref="A2:AB2"/>
    <mergeCell ref="A3:AB3"/>
    <mergeCell ref="A5:B5"/>
    <mergeCell ref="A6:B6"/>
    <mergeCell ref="A7:B7"/>
    <mergeCell ref="A25:V25"/>
    <mergeCell ref="A27:AB27"/>
  </mergeCells>
  <printOptions/>
  <pageMargins left="0.25" right="0.25" top="0.75" bottom="0.75" header="0.3" footer="0.5118055555555555"/>
  <pageSetup fitToHeight="1" fitToWidth="1" horizontalDpi="300" verticalDpi="300" orientation="landscape"/>
  <headerFooter alignWithMargins="0">
    <oddHeader>&amp;C&amp;"Arial,Bold"&amp;12 2011 Champion of Champions
10m WOMEN'S AIR PISTOL RESULTS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36"/>
  <sheetViews>
    <sheetView zoomScale="89" zoomScaleNormal="89" workbookViewId="0" topLeftCell="C1">
      <selection activeCell="C9" sqref="C9"/>
    </sheetView>
  </sheetViews>
  <sheetFormatPr defaultColWidth="9.140625" defaultRowHeight="12.75"/>
  <cols>
    <col min="1" max="1" width="8.7109375" style="0" customWidth="1"/>
    <col min="2" max="2" width="11.421875" style="2" customWidth="1"/>
    <col min="3" max="3" width="13.421875" style="0" customWidth="1"/>
    <col min="4" max="4" width="10.7109375" style="0" customWidth="1"/>
    <col min="5" max="5" width="5.140625" style="0" customWidth="1"/>
    <col min="6" max="6" width="5.7109375" style="0" customWidth="1"/>
    <col min="7" max="7" width="4.57421875" style="0" customWidth="1"/>
    <col min="8" max="8" width="5.7109375" style="0" customWidth="1"/>
    <col min="9" max="9" width="4.421875" style="0" customWidth="1"/>
    <col min="10" max="10" width="6.421875" style="0" customWidth="1"/>
    <col min="11" max="11" width="4.8515625" style="0" customWidth="1"/>
    <col min="12" max="12" width="7.7109375" style="0" customWidth="1"/>
    <col min="13" max="13" width="5.00390625" style="0" customWidth="1"/>
    <col min="14" max="14" width="7.57421875" style="0" customWidth="1"/>
    <col min="15" max="15" width="4.57421875" style="0" customWidth="1"/>
    <col min="16" max="16" width="7.421875" style="0" customWidth="1"/>
    <col min="17" max="17" width="5.7109375" style="0" customWidth="1"/>
    <col min="18" max="18" width="6.28125" style="0" customWidth="1"/>
    <col min="19" max="19" width="4.8515625" style="0" customWidth="1"/>
    <col min="20" max="20" width="5.7109375" style="0" customWidth="1"/>
    <col min="21" max="21" width="4.57421875" style="0" customWidth="1"/>
    <col min="22" max="22" width="6.57421875" style="0" customWidth="1"/>
    <col min="23" max="23" width="4.7109375" style="0" customWidth="1"/>
    <col min="24" max="24" width="6.8515625" style="0" customWidth="1"/>
    <col min="25" max="25" width="4.421875" style="0" customWidth="1"/>
    <col min="26" max="26" width="7.57421875" style="0" customWidth="1"/>
    <col min="27" max="27" width="5.00390625" style="0" customWidth="1"/>
    <col min="28" max="28" width="8.421875" style="0" customWidth="1"/>
    <col min="29" max="29" width="5.140625" style="0" customWidth="1"/>
    <col min="30" max="30" width="8.421875" style="0" customWidth="1"/>
    <col min="31" max="31" width="6.7109375" style="0" customWidth="1"/>
    <col min="32" max="32" width="5.8515625" style="0" customWidth="1"/>
    <col min="33" max="33" width="7.7109375" style="0" customWidth="1"/>
    <col min="34" max="34" width="4.7109375" style="0" customWidth="1"/>
    <col min="35" max="35" width="7.8515625" style="0" customWidth="1"/>
    <col min="36" max="36" width="6.28125" style="0" customWidth="1"/>
    <col min="37" max="37" width="13.28125" style="0" customWidth="1"/>
    <col min="38" max="16384" width="8.7109375" style="0" customWidth="1"/>
  </cols>
  <sheetData>
    <row r="1" spans="1:36" ht="12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</row>
    <row r="2" spans="1:36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</row>
    <row r="3" spans="1:36" ht="12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</row>
    <row r="4" spans="1:36" ht="12.75">
      <c r="A4" s="65" t="s">
        <v>185</v>
      </c>
      <c r="B4" s="65"/>
      <c r="C4" s="66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</row>
    <row r="5" spans="1:36" ht="12.75">
      <c r="A5" s="68" t="s">
        <v>186</v>
      </c>
      <c r="B5" s="68"/>
      <c r="C5" s="66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</row>
    <row r="6" spans="1:36" ht="12.75">
      <c r="A6" s="65" t="s">
        <v>187</v>
      </c>
      <c r="B6" s="65"/>
      <c r="C6" s="66"/>
      <c r="D6" s="66"/>
      <c r="E6" s="66"/>
      <c r="F6" s="66"/>
      <c r="G6" s="66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6"/>
      <c r="AB6" s="66"/>
      <c r="AC6" s="66"/>
      <c r="AD6" s="66"/>
      <c r="AE6" s="66"/>
      <c r="AF6" s="66"/>
      <c r="AG6" s="66"/>
      <c r="AH6" s="66"/>
      <c r="AI6" s="66"/>
      <c r="AJ6" s="66"/>
    </row>
    <row r="7" spans="1:36" ht="12.75">
      <c r="A7" s="71"/>
      <c r="B7" s="66"/>
      <c r="C7" s="66"/>
      <c r="D7" s="66"/>
      <c r="E7" s="66"/>
      <c r="F7" s="66"/>
      <c r="G7" s="66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6"/>
      <c r="AB7" s="66"/>
      <c r="AC7" s="66"/>
      <c r="AD7" s="66"/>
      <c r="AE7" s="66"/>
      <c r="AF7" s="66"/>
      <c r="AG7" s="66"/>
      <c r="AH7" s="66"/>
      <c r="AI7" s="66"/>
      <c r="AJ7" s="66"/>
    </row>
    <row r="8" spans="1:36" ht="12.75">
      <c r="A8" s="73" t="s">
        <v>188</v>
      </c>
      <c r="B8" s="73" t="s">
        <v>189</v>
      </c>
      <c r="C8" s="74" t="s">
        <v>190</v>
      </c>
      <c r="D8" s="74" t="s">
        <v>191</v>
      </c>
      <c r="E8" s="75">
        <v>1</v>
      </c>
      <c r="F8" s="75" t="s">
        <v>192</v>
      </c>
      <c r="G8" s="75">
        <v>2</v>
      </c>
      <c r="H8" s="75" t="s">
        <v>192</v>
      </c>
      <c r="I8" s="75">
        <v>3</v>
      </c>
      <c r="J8" s="75" t="s">
        <v>192</v>
      </c>
      <c r="K8" s="75">
        <v>4</v>
      </c>
      <c r="L8" s="75" t="s">
        <v>192</v>
      </c>
      <c r="M8" s="75">
        <v>5</v>
      </c>
      <c r="N8" s="75" t="s">
        <v>192</v>
      </c>
      <c r="O8" s="75">
        <v>6</v>
      </c>
      <c r="P8" s="75" t="s">
        <v>192</v>
      </c>
      <c r="Q8" s="75" t="s">
        <v>193</v>
      </c>
      <c r="R8" s="75" t="s">
        <v>192</v>
      </c>
      <c r="S8" s="75">
        <v>1</v>
      </c>
      <c r="T8" s="75" t="s">
        <v>192</v>
      </c>
      <c r="U8" s="75">
        <v>2</v>
      </c>
      <c r="V8" s="75" t="s">
        <v>192</v>
      </c>
      <c r="W8" s="75">
        <v>3</v>
      </c>
      <c r="X8" s="75" t="s">
        <v>192</v>
      </c>
      <c r="Y8" s="75">
        <v>4</v>
      </c>
      <c r="Z8" s="75" t="s">
        <v>192</v>
      </c>
      <c r="AA8" s="75">
        <v>5</v>
      </c>
      <c r="AB8" s="75" t="s">
        <v>192</v>
      </c>
      <c r="AC8" s="75">
        <v>6</v>
      </c>
      <c r="AD8" s="75" t="s">
        <v>192</v>
      </c>
      <c r="AE8" s="75" t="s">
        <v>194</v>
      </c>
      <c r="AF8" s="75" t="s">
        <v>192</v>
      </c>
      <c r="AG8" s="75" t="s">
        <v>195</v>
      </c>
      <c r="AH8" s="75" t="s">
        <v>192</v>
      </c>
      <c r="AI8" s="75" t="s">
        <v>196</v>
      </c>
      <c r="AJ8" s="75" t="s">
        <v>195</v>
      </c>
    </row>
    <row r="9" spans="1:36" ht="12.75">
      <c r="A9" s="78">
        <v>57</v>
      </c>
      <c r="B9" s="78">
        <v>57</v>
      </c>
      <c r="C9" s="29" t="s">
        <v>138</v>
      </c>
      <c r="D9" s="30" t="s">
        <v>139</v>
      </c>
      <c r="E9" s="79">
        <v>91</v>
      </c>
      <c r="F9" s="79">
        <v>0</v>
      </c>
      <c r="G9" s="79">
        <v>91</v>
      </c>
      <c r="H9" s="79">
        <v>1</v>
      </c>
      <c r="I9" s="79">
        <v>96</v>
      </c>
      <c r="J9" s="79">
        <v>3</v>
      </c>
      <c r="K9" s="79">
        <v>91</v>
      </c>
      <c r="L9" s="79">
        <v>2</v>
      </c>
      <c r="M9" s="79">
        <v>92</v>
      </c>
      <c r="N9" s="79">
        <v>1</v>
      </c>
      <c r="O9" s="79">
        <v>93</v>
      </c>
      <c r="P9" s="79">
        <v>2</v>
      </c>
      <c r="Q9" s="73">
        <f aca="true" t="shared" si="0" ref="Q9:Q24">E9+G9+I9+K9+M9+O9</f>
        <v>554</v>
      </c>
      <c r="R9" s="73">
        <f aca="true" t="shared" si="1" ref="R9:R24">F9+H9+J9+L9+N9+P9</f>
        <v>9</v>
      </c>
      <c r="S9" s="79">
        <v>92</v>
      </c>
      <c r="T9" s="79">
        <v>3</v>
      </c>
      <c r="U9" s="79">
        <v>94</v>
      </c>
      <c r="V9" s="79">
        <v>4</v>
      </c>
      <c r="W9" s="79">
        <v>93</v>
      </c>
      <c r="X9" s="79">
        <v>0</v>
      </c>
      <c r="Y9" s="79">
        <v>93</v>
      </c>
      <c r="Z9" s="79">
        <v>1</v>
      </c>
      <c r="AA9" s="79">
        <v>90</v>
      </c>
      <c r="AB9" s="79">
        <v>2</v>
      </c>
      <c r="AC9" s="79">
        <v>93</v>
      </c>
      <c r="AD9" s="79">
        <v>1</v>
      </c>
      <c r="AE9" s="79">
        <f aca="true" t="shared" si="2" ref="AE9:AE24">S9+U9+W9+Y9+AA9+AC9</f>
        <v>555</v>
      </c>
      <c r="AF9" s="79">
        <f aca="true" t="shared" si="3" ref="AF9:AF24">T9+V9+X9+Z9+AB9+AD9</f>
        <v>11</v>
      </c>
      <c r="AG9" s="73">
        <f aca="true" t="shared" si="4" ref="AG9:AG24">Q9+AE9</f>
        <v>1109</v>
      </c>
      <c r="AH9" s="73">
        <f aca="true" t="shared" si="5" ref="AH9:AH24">R9+AF9</f>
        <v>20</v>
      </c>
      <c r="AI9" s="81">
        <v>96.6</v>
      </c>
      <c r="AJ9" s="81">
        <f aca="true" t="shared" si="6" ref="AJ9:AJ24">AG9+AI9</f>
        <v>1205.6</v>
      </c>
    </row>
    <row r="10" spans="1:36" ht="12.75">
      <c r="A10" s="78">
        <v>61</v>
      </c>
      <c r="B10" s="78">
        <v>56</v>
      </c>
      <c r="C10" s="29" t="s">
        <v>124</v>
      </c>
      <c r="D10" s="30" t="s">
        <v>125</v>
      </c>
      <c r="E10" s="79">
        <v>94</v>
      </c>
      <c r="F10" s="79">
        <v>3</v>
      </c>
      <c r="G10" s="79">
        <v>94</v>
      </c>
      <c r="H10" s="79">
        <v>2</v>
      </c>
      <c r="I10" s="79">
        <v>95</v>
      </c>
      <c r="J10" s="79">
        <v>2</v>
      </c>
      <c r="K10" s="79">
        <v>93</v>
      </c>
      <c r="L10" s="79">
        <v>2</v>
      </c>
      <c r="M10" s="79">
        <v>91</v>
      </c>
      <c r="N10" s="79">
        <v>2</v>
      </c>
      <c r="O10" s="79">
        <v>90</v>
      </c>
      <c r="P10" s="79">
        <v>1</v>
      </c>
      <c r="Q10" s="73">
        <f t="shared" si="0"/>
        <v>557</v>
      </c>
      <c r="R10" s="73">
        <f t="shared" si="1"/>
        <v>12</v>
      </c>
      <c r="S10" s="79">
        <v>85</v>
      </c>
      <c r="T10" s="79">
        <v>1</v>
      </c>
      <c r="U10" s="79">
        <v>93</v>
      </c>
      <c r="V10" s="79">
        <v>4</v>
      </c>
      <c r="W10" s="79">
        <v>88</v>
      </c>
      <c r="X10" s="79">
        <v>1</v>
      </c>
      <c r="Y10" s="79">
        <v>97</v>
      </c>
      <c r="Z10" s="79">
        <v>1</v>
      </c>
      <c r="AA10" s="79">
        <v>93</v>
      </c>
      <c r="AB10" s="79">
        <v>4</v>
      </c>
      <c r="AC10" s="79">
        <v>92</v>
      </c>
      <c r="AD10" s="79">
        <v>1</v>
      </c>
      <c r="AE10" s="79">
        <f t="shared" si="2"/>
        <v>548</v>
      </c>
      <c r="AF10" s="79">
        <f t="shared" si="3"/>
        <v>12</v>
      </c>
      <c r="AG10" s="73">
        <f t="shared" si="4"/>
        <v>1105</v>
      </c>
      <c r="AH10" s="73">
        <f t="shared" si="5"/>
        <v>24</v>
      </c>
      <c r="AI10" s="81">
        <v>96</v>
      </c>
      <c r="AJ10" s="81">
        <f t="shared" si="6"/>
        <v>1201</v>
      </c>
    </row>
    <row r="11" spans="1:36" ht="12.75">
      <c r="A11" s="78">
        <v>63</v>
      </c>
      <c r="B11" s="78">
        <v>58</v>
      </c>
      <c r="C11" s="29" t="s">
        <v>122</v>
      </c>
      <c r="D11" s="30" t="s">
        <v>123</v>
      </c>
      <c r="E11" s="79">
        <v>90</v>
      </c>
      <c r="F11" s="79">
        <v>1</v>
      </c>
      <c r="G11" s="79">
        <v>90</v>
      </c>
      <c r="H11" s="79">
        <v>0</v>
      </c>
      <c r="I11" s="79">
        <v>90</v>
      </c>
      <c r="J11" s="79">
        <v>1</v>
      </c>
      <c r="K11" s="79">
        <v>91</v>
      </c>
      <c r="L11" s="79">
        <v>2</v>
      </c>
      <c r="M11" s="79">
        <v>94</v>
      </c>
      <c r="N11" s="79">
        <v>2</v>
      </c>
      <c r="O11" s="79">
        <v>90</v>
      </c>
      <c r="P11" s="79">
        <v>0</v>
      </c>
      <c r="Q11" s="73">
        <f t="shared" si="0"/>
        <v>545</v>
      </c>
      <c r="R11" s="73">
        <f t="shared" si="1"/>
        <v>6</v>
      </c>
      <c r="S11" s="79">
        <v>92</v>
      </c>
      <c r="T11" s="79">
        <v>0</v>
      </c>
      <c r="U11" s="79">
        <v>90</v>
      </c>
      <c r="V11" s="79">
        <v>3</v>
      </c>
      <c r="W11" s="79">
        <v>96</v>
      </c>
      <c r="X11" s="79">
        <v>2</v>
      </c>
      <c r="Y11" s="79">
        <v>92</v>
      </c>
      <c r="Z11" s="79">
        <v>0</v>
      </c>
      <c r="AA11" s="79">
        <v>86</v>
      </c>
      <c r="AB11" s="79">
        <v>0</v>
      </c>
      <c r="AC11" s="79">
        <v>93</v>
      </c>
      <c r="AD11" s="79">
        <v>1</v>
      </c>
      <c r="AE11" s="79">
        <f t="shared" si="2"/>
        <v>549</v>
      </c>
      <c r="AF11" s="79">
        <f t="shared" si="3"/>
        <v>6</v>
      </c>
      <c r="AG11" s="73">
        <f t="shared" si="4"/>
        <v>1094</v>
      </c>
      <c r="AH11" s="73">
        <f t="shared" si="5"/>
        <v>12</v>
      </c>
      <c r="AI11" s="81">
        <v>96.1</v>
      </c>
      <c r="AJ11" s="81">
        <f t="shared" si="6"/>
        <v>1190.1</v>
      </c>
    </row>
    <row r="12" spans="1:36" ht="12.75">
      <c r="A12" s="78">
        <v>64</v>
      </c>
      <c r="B12" s="78">
        <v>55</v>
      </c>
      <c r="C12" s="29" t="s">
        <v>35</v>
      </c>
      <c r="D12" s="30" t="s">
        <v>36</v>
      </c>
      <c r="E12" s="79">
        <v>90</v>
      </c>
      <c r="F12" s="79">
        <v>1</v>
      </c>
      <c r="G12" s="79">
        <v>91</v>
      </c>
      <c r="H12" s="79">
        <v>2</v>
      </c>
      <c r="I12" s="79">
        <v>94</v>
      </c>
      <c r="J12" s="79">
        <v>4</v>
      </c>
      <c r="K12" s="79">
        <v>88</v>
      </c>
      <c r="L12" s="79">
        <v>2</v>
      </c>
      <c r="M12" s="79">
        <v>94</v>
      </c>
      <c r="N12" s="79">
        <v>3</v>
      </c>
      <c r="O12" s="79">
        <v>92</v>
      </c>
      <c r="P12" s="79">
        <v>2</v>
      </c>
      <c r="Q12" s="73">
        <f t="shared" si="0"/>
        <v>549</v>
      </c>
      <c r="R12" s="73">
        <f t="shared" si="1"/>
        <v>14</v>
      </c>
      <c r="S12" s="79">
        <v>90</v>
      </c>
      <c r="T12" s="79">
        <v>2</v>
      </c>
      <c r="U12" s="79">
        <v>90</v>
      </c>
      <c r="V12" s="79">
        <v>2</v>
      </c>
      <c r="W12" s="79">
        <v>91</v>
      </c>
      <c r="X12" s="79">
        <v>0</v>
      </c>
      <c r="Y12" s="79">
        <v>91</v>
      </c>
      <c r="Z12" s="79">
        <v>1</v>
      </c>
      <c r="AA12" s="79">
        <v>93</v>
      </c>
      <c r="AB12" s="79">
        <v>2</v>
      </c>
      <c r="AC12" s="79">
        <v>90</v>
      </c>
      <c r="AD12" s="79">
        <v>0</v>
      </c>
      <c r="AE12" s="79">
        <f t="shared" si="2"/>
        <v>545</v>
      </c>
      <c r="AF12" s="79">
        <f t="shared" si="3"/>
        <v>7</v>
      </c>
      <c r="AG12" s="73">
        <f t="shared" si="4"/>
        <v>1094</v>
      </c>
      <c r="AH12" s="73">
        <f t="shared" si="5"/>
        <v>21</v>
      </c>
      <c r="AI12" s="81">
        <v>91.6</v>
      </c>
      <c r="AJ12" s="81">
        <f t="shared" si="6"/>
        <v>1185.6</v>
      </c>
    </row>
    <row r="13" spans="1:36" ht="12.75">
      <c r="A13" s="78">
        <v>60</v>
      </c>
      <c r="B13" s="78">
        <v>59</v>
      </c>
      <c r="C13" s="38" t="s">
        <v>150</v>
      </c>
      <c r="D13" s="39" t="s">
        <v>144</v>
      </c>
      <c r="E13" s="79">
        <v>84</v>
      </c>
      <c r="F13" s="79">
        <v>0</v>
      </c>
      <c r="G13" s="79">
        <v>96</v>
      </c>
      <c r="H13" s="79">
        <v>2</v>
      </c>
      <c r="I13" s="79">
        <v>96</v>
      </c>
      <c r="J13" s="79">
        <v>2</v>
      </c>
      <c r="K13" s="79">
        <v>92</v>
      </c>
      <c r="L13" s="79">
        <v>1</v>
      </c>
      <c r="M13" s="79">
        <v>93</v>
      </c>
      <c r="N13" s="79">
        <v>4</v>
      </c>
      <c r="O13" s="79">
        <v>89</v>
      </c>
      <c r="P13" s="79">
        <v>0</v>
      </c>
      <c r="Q13" s="73">
        <f t="shared" si="0"/>
        <v>550</v>
      </c>
      <c r="R13" s="73">
        <f t="shared" si="1"/>
        <v>9</v>
      </c>
      <c r="S13" s="79">
        <v>89</v>
      </c>
      <c r="T13" s="79">
        <v>0</v>
      </c>
      <c r="U13" s="79">
        <v>92</v>
      </c>
      <c r="V13" s="79">
        <v>2</v>
      </c>
      <c r="W13" s="79">
        <v>89</v>
      </c>
      <c r="X13" s="79">
        <v>1</v>
      </c>
      <c r="Y13" s="79">
        <v>93</v>
      </c>
      <c r="Z13" s="79">
        <v>0</v>
      </c>
      <c r="AA13" s="79">
        <v>90</v>
      </c>
      <c r="AB13" s="79">
        <v>1</v>
      </c>
      <c r="AC13" s="79">
        <v>90</v>
      </c>
      <c r="AD13" s="79">
        <v>0</v>
      </c>
      <c r="AE13" s="79">
        <f t="shared" si="2"/>
        <v>543</v>
      </c>
      <c r="AF13" s="79">
        <f t="shared" si="3"/>
        <v>4</v>
      </c>
      <c r="AG13" s="73">
        <f t="shared" si="4"/>
        <v>1093</v>
      </c>
      <c r="AH13" s="73">
        <f t="shared" si="5"/>
        <v>13</v>
      </c>
      <c r="AI13" s="81">
        <v>91.2</v>
      </c>
      <c r="AJ13" s="81">
        <f t="shared" si="6"/>
        <v>1184.2</v>
      </c>
    </row>
    <row r="14" spans="1:36" ht="12.75">
      <c r="A14" s="78">
        <v>51</v>
      </c>
      <c r="B14" s="19">
        <v>54</v>
      </c>
      <c r="C14" s="29" t="s">
        <v>54</v>
      </c>
      <c r="D14" s="30" t="s">
        <v>55</v>
      </c>
      <c r="E14" s="79">
        <v>92</v>
      </c>
      <c r="F14" s="79">
        <v>0</v>
      </c>
      <c r="G14" s="79">
        <v>91</v>
      </c>
      <c r="H14" s="79">
        <v>2</v>
      </c>
      <c r="I14" s="79">
        <v>91</v>
      </c>
      <c r="J14" s="79">
        <v>1</v>
      </c>
      <c r="K14" s="79">
        <v>97</v>
      </c>
      <c r="L14" s="79">
        <v>5</v>
      </c>
      <c r="M14" s="79">
        <v>90</v>
      </c>
      <c r="N14" s="79">
        <v>2</v>
      </c>
      <c r="O14" s="79">
        <v>90</v>
      </c>
      <c r="P14" s="79">
        <v>2</v>
      </c>
      <c r="Q14" s="73">
        <f t="shared" si="0"/>
        <v>551</v>
      </c>
      <c r="R14" s="73">
        <f t="shared" si="1"/>
        <v>12</v>
      </c>
      <c r="S14" s="79">
        <v>92</v>
      </c>
      <c r="T14" s="79">
        <v>1</v>
      </c>
      <c r="U14" s="79">
        <v>86</v>
      </c>
      <c r="V14" s="79">
        <v>0</v>
      </c>
      <c r="W14" s="79">
        <v>96</v>
      </c>
      <c r="X14" s="79">
        <v>4</v>
      </c>
      <c r="Y14" s="79">
        <v>91</v>
      </c>
      <c r="Z14" s="79">
        <v>1</v>
      </c>
      <c r="AA14" s="79">
        <v>89</v>
      </c>
      <c r="AB14" s="79">
        <v>1</v>
      </c>
      <c r="AC14" s="79">
        <v>85</v>
      </c>
      <c r="AD14" s="79">
        <v>0</v>
      </c>
      <c r="AE14" s="79">
        <f t="shared" si="2"/>
        <v>539</v>
      </c>
      <c r="AF14" s="79">
        <f t="shared" si="3"/>
        <v>7</v>
      </c>
      <c r="AG14" s="73">
        <f t="shared" si="4"/>
        <v>1090</v>
      </c>
      <c r="AH14" s="73">
        <f t="shared" si="5"/>
        <v>19</v>
      </c>
      <c r="AI14" s="81">
        <v>93.2</v>
      </c>
      <c r="AJ14" s="81">
        <f t="shared" si="6"/>
        <v>1183.2</v>
      </c>
    </row>
    <row r="15" spans="1:36" ht="12.75">
      <c r="A15" s="78">
        <v>62</v>
      </c>
      <c r="B15" s="78">
        <v>60</v>
      </c>
      <c r="C15" s="29" t="s">
        <v>180</v>
      </c>
      <c r="D15" s="30" t="s">
        <v>71</v>
      </c>
      <c r="E15" s="79">
        <v>89</v>
      </c>
      <c r="F15" s="79">
        <v>0</v>
      </c>
      <c r="G15" s="79">
        <v>93</v>
      </c>
      <c r="H15" s="79">
        <v>1</v>
      </c>
      <c r="I15" s="79">
        <v>92</v>
      </c>
      <c r="J15" s="79">
        <v>0</v>
      </c>
      <c r="K15" s="79">
        <v>94</v>
      </c>
      <c r="L15" s="79">
        <v>2</v>
      </c>
      <c r="M15" s="79">
        <v>96</v>
      </c>
      <c r="N15" s="79">
        <v>5</v>
      </c>
      <c r="O15" s="79">
        <v>92</v>
      </c>
      <c r="P15" s="79">
        <v>1</v>
      </c>
      <c r="Q15" s="73">
        <f t="shared" si="0"/>
        <v>556</v>
      </c>
      <c r="R15" s="73">
        <f t="shared" si="1"/>
        <v>9</v>
      </c>
      <c r="S15" s="79">
        <v>91</v>
      </c>
      <c r="T15" s="79">
        <v>1</v>
      </c>
      <c r="U15" s="79">
        <v>88</v>
      </c>
      <c r="V15" s="79">
        <v>0</v>
      </c>
      <c r="W15" s="79">
        <v>85</v>
      </c>
      <c r="X15" s="79">
        <v>1</v>
      </c>
      <c r="Y15" s="79">
        <v>88</v>
      </c>
      <c r="Z15" s="79">
        <v>0</v>
      </c>
      <c r="AA15" s="79">
        <v>91</v>
      </c>
      <c r="AB15" s="79">
        <v>1</v>
      </c>
      <c r="AC15" s="79">
        <v>87</v>
      </c>
      <c r="AD15" s="79">
        <v>2</v>
      </c>
      <c r="AE15" s="79">
        <f t="shared" si="2"/>
        <v>530</v>
      </c>
      <c r="AF15" s="79">
        <f t="shared" si="3"/>
        <v>5</v>
      </c>
      <c r="AG15" s="73">
        <f t="shared" si="4"/>
        <v>1086</v>
      </c>
      <c r="AH15" s="73">
        <f t="shared" si="5"/>
        <v>14</v>
      </c>
      <c r="AI15" s="81">
        <v>92.4</v>
      </c>
      <c r="AJ15" s="81">
        <f t="shared" si="6"/>
        <v>1178.4</v>
      </c>
    </row>
    <row r="16" spans="1:36" ht="12.75">
      <c r="A16" s="19">
        <v>50</v>
      </c>
      <c r="B16" s="78">
        <v>53</v>
      </c>
      <c r="C16" s="29" t="s">
        <v>26</v>
      </c>
      <c r="D16" s="30" t="s">
        <v>27</v>
      </c>
      <c r="E16" s="79">
        <v>85</v>
      </c>
      <c r="F16" s="79">
        <v>0</v>
      </c>
      <c r="G16" s="79">
        <v>87</v>
      </c>
      <c r="H16" s="79">
        <v>1</v>
      </c>
      <c r="I16" s="79">
        <v>92</v>
      </c>
      <c r="J16" s="79">
        <v>1</v>
      </c>
      <c r="K16" s="79">
        <v>87</v>
      </c>
      <c r="L16" s="79">
        <v>1</v>
      </c>
      <c r="M16" s="79">
        <v>88</v>
      </c>
      <c r="N16" s="79">
        <v>3</v>
      </c>
      <c r="O16" s="79">
        <v>84</v>
      </c>
      <c r="P16" s="79">
        <v>1</v>
      </c>
      <c r="Q16" s="73">
        <f t="shared" si="0"/>
        <v>523</v>
      </c>
      <c r="R16" s="73">
        <f t="shared" si="1"/>
        <v>7</v>
      </c>
      <c r="S16" s="79">
        <v>91</v>
      </c>
      <c r="T16" s="79">
        <v>0</v>
      </c>
      <c r="U16" s="79">
        <v>88</v>
      </c>
      <c r="V16" s="79">
        <v>2</v>
      </c>
      <c r="W16" s="79">
        <v>88</v>
      </c>
      <c r="X16" s="79">
        <v>0</v>
      </c>
      <c r="Y16" s="79">
        <v>84</v>
      </c>
      <c r="Z16" s="79">
        <v>0</v>
      </c>
      <c r="AA16" s="79">
        <v>86</v>
      </c>
      <c r="AB16" s="79">
        <v>1</v>
      </c>
      <c r="AC16" s="79">
        <v>84</v>
      </c>
      <c r="AD16" s="79">
        <v>0</v>
      </c>
      <c r="AE16" s="79">
        <f t="shared" si="2"/>
        <v>521</v>
      </c>
      <c r="AF16" s="79">
        <f t="shared" si="3"/>
        <v>3</v>
      </c>
      <c r="AG16" s="73">
        <f t="shared" si="4"/>
        <v>1044</v>
      </c>
      <c r="AH16" s="73">
        <f t="shared" si="5"/>
        <v>10</v>
      </c>
      <c r="AI16" s="81">
        <v>88.4</v>
      </c>
      <c r="AJ16" s="81">
        <f t="shared" si="6"/>
        <v>1132.4</v>
      </c>
    </row>
    <row r="17" spans="1:36" ht="12.75">
      <c r="A17" s="19">
        <v>53</v>
      </c>
      <c r="B17" s="78">
        <v>61</v>
      </c>
      <c r="C17" s="29" t="s">
        <v>66</v>
      </c>
      <c r="D17" s="30" t="s">
        <v>69</v>
      </c>
      <c r="E17" s="79">
        <v>89</v>
      </c>
      <c r="F17" s="79">
        <v>1</v>
      </c>
      <c r="G17" s="79">
        <v>90</v>
      </c>
      <c r="H17" s="79">
        <v>0</v>
      </c>
      <c r="I17" s="79">
        <v>81</v>
      </c>
      <c r="J17" s="79">
        <v>0</v>
      </c>
      <c r="K17" s="79">
        <v>87</v>
      </c>
      <c r="L17" s="79">
        <v>0</v>
      </c>
      <c r="M17" s="79">
        <v>86</v>
      </c>
      <c r="N17" s="79">
        <v>0</v>
      </c>
      <c r="O17" s="79">
        <v>83</v>
      </c>
      <c r="P17" s="79">
        <v>0</v>
      </c>
      <c r="Q17" s="73">
        <f t="shared" si="0"/>
        <v>516</v>
      </c>
      <c r="R17" s="73">
        <f t="shared" si="1"/>
        <v>1</v>
      </c>
      <c r="S17" s="79">
        <v>85</v>
      </c>
      <c r="T17" s="79">
        <v>2</v>
      </c>
      <c r="U17" s="79">
        <v>88</v>
      </c>
      <c r="V17" s="79">
        <v>1</v>
      </c>
      <c r="W17" s="79">
        <v>87</v>
      </c>
      <c r="X17" s="79">
        <v>0</v>
      </c>
      <c r="Y17" s="79">
        <v>83</v>
      </c>
      <c r="Z17" s="79">
        <v>0</v>
      </c>
      <c r="AA17" s="79">
        <v>83</v>
      </c>
      <c r="AB17" s="79">
        <v>0</v>
      </c>
      <c r="AC17" s="79">
        <v>86</v>
      </c>
      <c r="AD17" s="79">
        <v>0</v>
      </c>
      <c r="AE17" s="79">
        <f t="shared" si="2"/>
        <v>512</v>
      </c>
      <c r="AF17" s="79">
        <f t="shared" si="3"/>
        <v>3</v>
      </c>
      <c r="AG17" s="73">
        <f t="shared" si="4"/>
        <v>1028</v>
      </c>
      <c r="AH17" s="73">
        <f t="shared" si="5"/>
        <v>4</v>
      </c>
      <c r="AI17" s="81"/>
      <c r="AJ17" s="81">
        <f t="shared" si="6"/>
        <v>1028</v>
      </c>
    </row>
    <row r="18" spans="1:36" ht="12.75">
      <c r="A18" s="78">
        <v>59</v>
      </c>
      <c r="B18" s="78">
        <v>52</v>
      </c>
      <c r="C18" s="29" t="s">
        <v>143</v>
      </c>
      <c r="D18" s="30" t="s">
        <v>144</v>
      </c>
      <c r="E18" s="79">
        <v>82</v>
      </c>
      <c r="F18" s="79">
        <v>0</v>
      </c>
      <c r="G18" s="79">
        <v>83</v>
      </c>
      <c r="H18" s="79">
        <v>0</v>
      </c>
      <c r="I18" s="79">
        <v>83</v>
      </c>
      <c r="J18" s="79">
        <v>0</v>
      </c>
      <c r="K18" s="79">
        <v>86</v>
      </c>
      <c r="L18" s="79">
        <v>1</v>
      </c>
      <c r="M18" s="79">
        <v>83</v>
      </c>
      <c r="N18" s="79">
        <v>0</v>
      </c>
      <c r="O18" s="79">
        <v>85</v>
      </c>
      <c r="P18" s="79">
        <v>1</v>
      </c>
      <c r="Q18" s="73">
        <f t="shared" si="0"/>
        <v>502</v>
      </c>
      <c r="R18" s="73">
        <f t="shared" si="1"/>
        <v>2</v>
      </c>
      <c r="S18" s="79">
        <v>83</v>
      </c>
      <c r="T18" s="79">
        <v>0</v>
      </c>
      <c r="U18" s="79">
        <v>85</v>
      </c>
      <c r="V18" s="79">
        <v>0</v>
      </c>
      <c r="W18" s="79">
        <v>85</v>
      </c>
      <c r="X18" s="79">
        <v>0</v>
      </c>
      <c r="Y18" s="79">
        <v>87</v>
      </c>
      <c r="Z18" s="79">
        <v>2</v>
      </c>
      <c r="AA18" s="79">
        <v>85</v>
      </c>
      <c r="AB18" s="79">
        <v>0</v>
      </c>
      <c r="AC18" s="79">
        <v>80</v>
      </c>
      <c r="AD18" s="79">
        <v>0</v>
      </c>
      <c r="AE18" s="79">
        <f t="shared" si="2"/>
        <v>505</v>
      </c>
      <c r="AF18" s="79">
        <f t="shared" si="3"/>
        <v>2</v>
      </c>
      <c r="AG18" s="73">
        <f t="shared" si="4"/>
        <v>1007</v>
      </c>
      <c r="AH18" s="73">
        <f t="shared" si="5"/>
        <v>4</v>
      </c>
      <c r="AI18" s="106"/>
      <c r="AJ18" s="81">
        <f t="shared" si="6"/>
        <v>1007</v>
      </c>
    </row>
    <row r="19" spans="1:36" ht="12.75">
      <c r="A19" s="78">
        <v>52</v>
      </c>
      <c r="B19" s="78">
        <v>62</v>
      </c>
      <c r="C19" s="29" t="s">
        <v>63</v>
      </c>
      <c r="D19" s="30" t="s">
        <v>243</v>
      </c>
      <c r="E19" s="79">
        <v>80</v>
      </c>
      <c r="F19" s="79">
        <v>0</v>
      </c>
      <c r="G19" s="79">
        <v>84</v>
      </c>
      <c r="H19" s="79">
        <v>0</v>
      </c>
      <c r="I19" s="79">
        <v>74</v>
      </c>
      <c r="J19" s="79">
        <v>0</v>
      </c>
      <c r="K19" s="79">
        <v>82</v>
      </c>
      <c r="L19" s="79">
        <v>0</v>
      </c>
      <c r="M19" s="79">
        <v>83</v>
      </c>
      <c r="N19" s="79">
        <v>0</v>
      </c>
      <c r="O19" s="79">
        <v>92</v>
      </c>
      <c r="P19" s="79">
        <v>2</v>
      </c>
      <c r="Q19" s="73">
        <f t="shared" si="0"/>
        <v>495</v>
      </c>
      <c r="R19" s="73">
        <f t="shared" si="1"/>
        <v>2</v>
      </c>
      <c r="S19" s="79">
        <v>79</v>
      </c>
      <c r="T19" s="79">
        <v>1</v>
      </c>
      <c r="U19" s="79">
        <v>84</v>
      </c>
      <c r="V19" s="79">
        <v>2</v>
      </c>
      <c r="W19" s="79">
        <v>84</v>
      </c>
      <c r="X19" s="79">
        <v>0</v>
      </c>
      <c r="Y19" s="79">
        <v>92</v>
      </c>
      <c r="Z19" s="79">
        <v>1</v>
      </c>
      <c r="AA19" s="79">
        <v>88</v>
      </c>
      <c r="AB19" s="79">
        <v>0</v>
      </c>
      <c r="AC19" s="79">
        <v>85</v>
      </c>
      <c r="AD19" s="79">
        <v>1</v>
      </c>
      <c r="AE19" s="79">
        <f t="shared" si="2"/>
        <v>512</v>
      </c>
      <c r="AF19" s="79">
        <f t="shared" si="3"/>
        <v>5</v>
      </c>
      <c r="AG19" s="73">
        <f t="shared" si="4"/>
        <v>1007</v>
      </c>
      <c r="AH19" s="73">
        <f t="shared" si="5"/>
        <v>7</v>
      </c>
      <c r="AI19" s="81"/>
      <c r="AJ19" s="81">
        <f t="shared" si="6"/>
        <v>1007</v>
      </c>
    </row>
    <row r="20" spans="1:36" ht="12.75">
      <c r="A20" s="78">
        <v>58</v>
      </c>
      <c r="B20" s="78">
        <v>51</v>
      </c>
      <c r="C20" s="10" t="s">
        <v>133</v>
      </c>
      <c r="D20" s="10" t="s">
        <v>134</v>
      </c>
      <c r="E20" s="79">
        <v>67</v>
      </c>
      <c r="F20" s="79">
        <v>0</v>
      </c>
      <c r="G20" s="79">
        <v>79</v>
      </c>
      <c r="H20" s="79">
        <v>0</v>
      </c>
      <c r="I20" s="79">
        <v>87</v>
      </c>
      <c r="J20" s="79">
        <v>1</v>
      </c>
      <c r="K20" s="79">
        <v>86</v>
      </c>
      <c r="L20" s="79">
        <v>2</v>
      </c>
      <c r="M20" s="79">
        <v>73</v>
      </c>
      <c r="N20" s="79">
        <v>1</v>
      </c>
      <c r="O20" s="79">
        <v>83</v>
      </c>
      <c r="P20" s="79">
        <v>2</v>
      </c>
      <c r="Q20" s="73">
        <f t="shared" si="0"/>
        <v>475</v>
      </c>
      <c r="R20" s="73">
        <f t="shared" si="1"/>
        <v>6</v>
      </c>
      <c r="S20" s="79">
        <v>76</v>
      </c>
      <c r="T20" s="79">
        <v>2</v>
      </c>
      <c r="U20" s="79">
        <v>83</v>
      </c>
      <c r="V20" s="79">
        <v>1</v>
      </c>
      <c r="W20" s="79">
        <v>88</v>
      </c>
      <c r="X20" s="79">
        <v>1</v>
      </c>
      <c r="Y20" s="79">
        <v>88</v>
      </c>
      <c r="Z20" s="79">
        <v>2</v>
      </c>
      <c r="AA20" s="79">
        <v>87</v>
      </c>
      <c r="AB20" s="79">
        <v>0</v>
      </c>
      <c r="AC20" s="79">
        <v>80</v>
      </c>
      <c r="AD20" s="79">
        <v>0</v>
      </c>
      <c r="AE20" s="79">
        <f t="shared" si="2"/>
        <v>502</v>
      </c>
      <c r="AF20" s="79">
        <f t="shared" si="3"/>
        <v>6</v>
      </c>
      <c r="AG20" s="73">
        <f t="shared" si="4"/>
        <v>977</v>
      </c>
      <c r="AH20" s="73">
        <f t="shared" si="5"/>
        <v>12</v>
      </c>
      <c r="AI20" s="106"/>
      <c r="AJ20" s="81">
        <f t="shared" si="6"/>
        <v>977</v>
      </c>
    </row>
    <row r="21" spans="1:36" ht="12.75">
      <c r="A21" s="78">
        <v>55</v>
      </c>
      <c r="B21" s="78">
        <v>63</v>
      </c>
      <c r="C21" s="38" t="s">
        <v>129</v>
      </c>
      <c r="D21" s="39" t="s">
        <v>130</v>
      </c>
      <c r="E21" s="79">
        <v>88</v>
      </c>
      <c r="F21" s="79">
        <v>3</v>
      </c>
      <c r="G21" s="79">
        <v>81</v>
      </c>
      <c r="H21" s="79">
        <v>0</v>
      </c>
      <c r="I21" s="79">
        <v>73</v>
      </c>
      <c r="J21" s="79">
        <v>0</v>
      </c>
      <c r="K21" s="79">
        <v>80</v>
      </c>
      <c r="L21" s="79">
        <v>0</v>
      </c>
      <c r="M21" s="79">
        <v>81</v>
      </c>
      <c r="N21" s="79">
        <v>1</v>
      </c>
      <c r="O21" s="79">
        <v>81</v>
      </c>
      <c r="P21" s="79">
        <v>1</v>
      </c>
      <c r="Q21" s="73">
        <f t="shared" si="0"/>
        <v>484</v>
      </c>
      <c r="R21" s="73">
        <f t="shared" si="1"/>
        <v>5</v>
      </c>
      <c r="S21" s="79">
        <v>77</v>
      </c>
      <c r="T21" s="79">
        <v>0</v>
      </c>
      <c r="U21" s="79">
        <v>82</v>
      </c>
      <c r="V21" s="79">
        <v>0</v>
      </c>
      <c r="W21" s="79">
        <v>77</v>
      </c>
      <c r="X21" s="79">
        <v>0</v>
      </c>
      <c r="Y21" s="79">
        <v>75</v>
      </c>
      <c r="Z21" s="79">
        <v>0</v>
      </c>
      <c r="AA21" s="79">
        <v>87</v>
      </c>
      <c r="AB21" s="79">
        <v>1</v>
      </c>
      <c r="AC21" s="79">
        <v>77</v>
      </c>
      <c r="AD21" s="79">
        <v>1</v>
      </c>
      <c r="AE21" s="79">
        <f t="shared" si="2"/>
        <v>475</v>
      </c>
      <c r="AF21" s="79">
        <f t="shared" si="3"/>
        <v>2</v>
      </c>
      <c r="AG21" s="73">
        <f t="shared" si="4"/>
        <v>959</v>
      </c>
      <c r="AH21" s="73">
        <f t="shared" si="5"/>
        <v>7</v>
      </c>
      <c r="AI21" s="81"/>
      <c r="AJ21" s="81">
        <f t="shared" si="6"/>
        <v>959</v>
      </c>
    </row>
    <row r="22" spans="1:36" ht="12.75">
      <c r="A22" s="78">
        <v>65</v>
      </c>
      <c r="B22" s="78">
        <v>50</v>
      </c>
      <c r="C22" s="38" t="s">
        <v>107</v>
      </c>
      <c r="D22" s="39" t="s">
        <v>108</v>
      </c>
      <c r="E22" s="82">
        <v>78</v>
      </c>
      <c r="F22" s="82">
        <v>1</v>
      </c>
      <c r="G22" s="82">
        <v>79</v>
      </c>
      <c r="H22" s="82">
        <v>0</v>
      </c>
      <c r="I22" s="82">
        <v>74</v>
      </c>
      <c r="J22" s="82">
        <v>0</v>
      </c>
      <c r="K22" s="82">
        <v>82</v>
      </c>
      <c r="L22" s="82">
        <v>0</v>
      </c>
      <c r="M22" s="82">
        <v>90</v>
      </c>
      <c r="N22" s="82">
        <v>1</v>
      </c>
      <c r="O22" s="82">
        <v>79</v>
      </c>
      <c r="P22" s="82">
        <v>0</v>
      </c>
      <c r="Q22" s="73">
        <f t="shared" si="0"/>
        <v>482</v>
      </c>
      <c r="R22" s="73">
        <f t="shared" si="1"/>
        <v>2</v>
      </c>
      <c r="S22" s="82">
        <v>73</v>
      </c>
      <c r="T22" s="82">
        <v>0</v>
      </c>
      <c r="U22" s="82">
        <v>86</v>
      </c>
      <c r="V22" s="82">
        <v>0</v>
      </c>
      <c r="W22" s="82">
        <v>70</v>
      </c>
      <c r="X22" s="82">
        <v>0</v>
      </c>
      <c r="Y22" s="82">
        <v>68</v>
      </c>
      <c r="Z22" s="82">
        <v>0</v>
      </c>
      <c r="AA22" s="82">
        <v>80</v>
      </c>
      <c r="AB22" s="82">
        <v>1</v>
      </c>
      <c r="AC22" s="82">
        <v>89</v>
      </c>
      <c r="AD22" s="82">
        <v>0</v>
      </c>
      <c r="AE22" s="79">
        <f t="shared" si="2"/>
        <v>466</v>
      </c>
      <c r="AF22" s="79">
        <f t="shared" si="3"/>
        <v>1</v>
      </c>
      <c r="AG22" s="73">
        <f t="shared" si="4"/>
        <v>948</v>
      </c>
      <c r="AH22" s="73">
        <f t="shared" si="5"/>
        <v>3</v>
      </c>
      <c r="AI22" s="132"/>
      <c r="AJ22" s="81">
        <f t="shared" si="6"/>
        <v>948</v>
      </c>
    </row>
    <row r="23" spans="1:36" ht="12.75">
      <c r="A23" s="78">
        <v>56</v>
      </c>
      <c r="B23" s="78">
        <v>64</v>
      </c>
      <c r="C23" s="29" t="s">
        <v>109</v>
      </c>
      <c r="D23" s="30" t="s">
        <v>110</v>
      </c>
      <c r="E23" s="79">
        <v>72</v>
      </c>
      <c r="F23" s="79">
        <v>0</v>
      </c>
      <c r="G23" s="79">
        <v>76</v>
      </c>
      <c r="H23" s="79">
        <v>2</v>
      </c>
      <c r="I23" s="79">
        <v>74</v>
      </c>
      <c r="J23" s="79">
        <v>1</v>
      </c>
      <c r="K23" s="79">
        <v>73</v>
      </c>
      <c r="L23" s="79">
        <v>0</v>
      </c>
      <c r="M23" s="79">
        <v>66</v>
      </c>
      <c r="N23" s="79">
        <v>2</v>
      </c>
      <c r="O23" s="79">
        <v>78</v>
      </c>
      <c r="P23" s="79">
        <v>0</v>
      </c>
      <c r="Q23" s="73">
        <f t="shared" si="0"/>
        <v>439</v>
      </c>
      <c r="R23" s="73">
        <f t="shared" si="1"/>
        <v>5</v>
      </c>
      <c r="S23" s="79">
        <v>80</v>
      </c>
      <c r="T23" s="79">
        <v>0</v>
      </c>
      <c r="U23" s="79">
        <v>60</v>
      </c>
      <c r="V23" s="79">
        <v>0</v>
      </c>
      <c r="W23" s="79">
        <v>74</v>
      </c>
      <c r="X23" s="79">
        <v>0</v>
      </c>
      <c r="Y23" s="79">
        <v>74</v>
      </c>
      <c r="Z23" s="79">
        <v>0</v>
      </c>
      <c r="AA23" s="79">
        <v>63</v>
      </c>
      <c r="AB23" s="79">
        <v>0</v>
      </c>
      <c r="AC23" s="79">
        <v>75</v>
      </c>
      <c r="AD23" s="79">
        <v>0</v>
      </c>
      <c r="AE23" s="79">
        <f t="shared" si="2"/>
        <v>426</v>
      </c>
      <c r="AF23" s="79">
        <f t="shared" si="3"/>
        <v>0</v>
      </c>
      <c r="AG23" s="73">
        <f t="shared" si="4"/>
        <v>865</v>
      </c>
      <c r="AH23" s="73">
        <f t="shared" si="5"/>
        <v>5</v>
      </c>
      <c r="AI23" s="81"/>
      <c r="AJ23" s="81">
        <f t="shared" si="6"/>
        <v>865</v>
      </c>
    </row>
    <row r="24" spans="1:36" ht="12.75">
      <c r="A24" s="78">
        <v>54</v>
      </c>
      <c r="B24" s="78">
        <v>65</v>
      </c>
      <c r="C24" s="29" t="s">
        <v>99</v>
      </c>
      <c r="D24" s="30" t="s">
        <v>100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3">
        <f t="shared" si="0"/>
        <v>0</v>
      </c>
      <c r="R24" s="73">
        <f t="shared" si="1"/>
        <v>0</v>
      </c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>
        <f t="shared" si="2"/>
        <v>0</v>
      </c>
      <c r="AF24" s="79">
        <f t="shared" si="3"/>
        <v>0</v>
      </c>
      <c r="AG24" s="73">
        <f t="shared" si="4"/>
        <v>0</v>
      </c>
      <c r="AH24" s="73">
        <f t="shared" si="5"/>
        <v>0</v>
      </c>
      <c r="AI24" s="106"/>
      <c r="AJ24" s="81">
        <f t="shared" si="6"/>
        <v>0</v>
      </c>
    </row>
    <row r="25" spans="1:36" ht="12.75">
      <c r="A25" s="85"/>
      <c r="B25" s="58"/>
      <c r="C25" s="85"/>
      <c r="D25" s="85"/>
      <c r="E25" s="85"/>
      <c r="F25" s="85"/>
      <c r="G25" s="85"/>
      <c r="H25" s="86"/>
      <c r="I25" s="87"/>
      <c r="J25" s="87"/>
      <c r="K25" s="87"/>
      <c r="L25" s="87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</row>
    <row r="26" spans="1:32" ht="12.7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90"/>
    </row>
    <row r="27" spans="1:32" ht="12.75">
      <c r="A27" s="60"/>
      <c r="B27" s="60"/>
      <c r="C27" s="63"/>
      <c r="D27" s="84"/>
      <c r="E27" s="84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84"/>
      <c r="AF27" s="60"/>
    </row>
    <row r="28" spans="1:32" ht="12.75">
      <c r="A28" s="61"/>
      <c r="B28" s="133"/>
      <c r="C28" s="134"/>
      <c r="D28" s="61"/>
      <c r="E28" s="92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84"/>
      <c r="AF28" s="94"/>
    </row>
    <row r="29" spans="1:32" ht="12.75">
      <c r="A29" s="61"/>
      <c r="B29" s="133"/>
      <c r="C29" s="134"/>
      <c r="D29" s="61"/>
      <c r="E29" s="92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84"/>
      <c r="AF29" s="94"/>
    </row>
    <row r="30" spans="1:32" ht="12.75">
      <c r="A30" s="61"/>
      <c r="B30" s="133"/>
      <c r="C30" s="134"/>
      <c r="D30" s="61"/>
      <c r="E30" s="92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84"/>
      <c r="AF30" s="94"/>
    </row>
    <row r="31" spans="1:32" ht="12.75">
      <c r="A31" s="61"/>
      <c r="B31" s="133"/>
      <c r="C31" s="134"/>
      <c r="D31" s="61"/>
      <c r="E31" s="92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84"/>
      <c r="AF31" s="94"/>
    </row>
    <row r="32" spans="1:32" ht="12.75">
      <c r="A32" s="61"/>
      <c r="B32" s="133"/>
      <c r="C32" s="134"/>
      <c r="D32" s="61"/>
      <c r="E32" s="92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84"/>
      <c r="AF32" s="94"/>
    </row>
    <row r="33" spans="1:32" ht="12.75">
      <c r="A33" s="61"/>
      <c r="B33" s="72"/>
      <c r="C33" s="135"/>
      <c r="D33" s="61"/>
      <c r="E33" s="92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84"/>
      <c r="AF33" s="94"/>
    </row>
    <row r="34" spans="1:32" ht="12.75">
      <c r="A34" s="61"/>
      <c r="B34" s="133"/>
      <c r="C34" s="134"/>
      <c r="D34" s="61"/>
      <c r="E34" s="92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84"/>
      <c r="AF34" s="94"/>
    </row>
    <row r="35" spans="1:32" ht="12.75">
      <c r="A35" s="61"/>
      <c r="B35" s="133"/>
      <c r="C35" s="134"/>
      <c r="D35" s="61"/>
      <c r="E35" s="92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84"/>
      <c r="AF35" s="94"/>
    </row>
    <row r="36" spans="1:29" ht="12.75">
      <c r="A36" s="84"/>
      <c r="B36" s="136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</row>
  </sheetData>
  <sheetProtection selectLockedCells="1" selectUnlockedCells="1"/>
  <mergeCells count="6">
    <mergeCell ref="A1:AJ1"/>
    <mergeCell ref="A2:AJ2"/>
    <mergeCell ref="A4:B4"/>
    <mergeCell ref="A5:B5"/>
    <mergeCell ref="A6:B6"/>
    <mergeCell ref="A26:AA26"/>
  </mergeCells>
  <printOptions/>
  <pageMargins left="0.25" right="0.25" top="0.75" bottom="0.75" header="0.3" footer="0.5118055555555555"/>
  <pageSetup horizontalDpi="300" verticalDpi="300" orientation="landscape" scale="55"/>
  <headerFooter alignWithMargins="0">
    <oddHeader>&amp;C&amp;"Arial,Bold"&amp;12 2011 Champion of Champions
50m MEN'S FREE PISTOL</oddHeader>
  </headerFooter>
  <colBreaks count="1" manualBreakCount="1">
    <brk id="3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E40"/>
  <sheetViews>
    <sheetView workbookViewId="0" topLeftCell="A1">
      <selection activeCell="D17" sqref="D17"/>
    </sheetView>
  </sheetViews>
  <sheetFormatPr defaultColWidth="9.140625" defaultRowHeight="12.75"/>
  <cols>
    <col min="1" max="1" width="6.00390625" style="0" customWidth="1"/>
    <col min="2" max="2" width="5.421875" style="0" customWidth="1"/>
    <col min="3" max="3" width="9.140625" style="0" customWidth="1"/>
    <col min="4" max="4" width="8.8515625" style="0" customWidth="1"/>
    <col min="5" max="5" width="5.8515625" style="0" customWidth="1"/>
    <col min="6" max="6" width="5.00390625" style="0" customWidth="1"/>
    <col min="7" max="7" width="5.7109375" style="0" customWidth="1"/>
    <col min="8" max="8" width="8.140625" style="0" customWidth="1"/>
    <col min="9" max="9" width="5.57421875" style="0" customWidth="1"/>
    <col min="10" max="10" width="6.00390625" style="0" customWidth="1"/>
    <col min="11" max="11" width="4.00390625" style="0" customWidth="1"/>
    <col min="12" max="12" width="6.7109375" style="0" customWidth="1"/>
    <col min="13" max="13" width="5.57421875" style="2" customWidth="1"/>
    <col min="14" max="14" width="5.00390625" style="0" customWidth="1"/>
    <col min="15" max="15" width="5.28125" style="0" customWidth="1"/>
    <col min="16" max="17" width="5.00390625" style="0" customWidth="1"/>
    <col min="18" max="18" width="5.421875" style="0" customWidth="1"/>
    <col min="19" max="19" width="9.421875" style="0" customWidth="1"/>
    <col min="20" max="20" width="6.8515625" style="0" customWidth="1"/>
    <col min="21" max="21" width="4.140625" style="0" customWidth="1"/>
    <col min="22" max="22" width="4.00390625" style="0" customWidth="1"/>
    <col min="23" max="23" width="5.00390625" style="0" customWidth="1"/>
    <col min="24" max="24" width="4.140625" style="0" customWidth="1"/>
    <col min="25" max="25" width="4.00390625" style="0" customWidth="1"/>
    <col min="26" max="26" width="5.8515625" style="0" customWidth="1"/>
    <col min="27" max="27" width="5.00390625" style="0" customWidth="1"/>
    <col min="28" max="28" width="3.7109375" style="0" customWidth="1"/>
    <col min="29" max="30" width="5.00390625" style="0" customWidth="1"/>
    <col min="31" max="31" width="7.57421875" style="0" customWidth="1"/>
    <col min="32" max="16384" width="8.7109375" style="0" customWidth="1"/>
  </cols>
  <sheetData>
    <row r="1" spans="1:31" ht="12.75">
      <c r="A1" s="137" t="s">
        <v>244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</row>
    <row r="2" spans="1:31" ht="12.7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8"/>
      <c r="V2" s="139"/>
      <c r="W2" s="138"/>
      <c r="X2" s="138"/>
      <c r="Y2" s="138"/>
      <c r="Z2" s="138"/>
      <c r="AA2" s="138"/>
      <c r="AB2" s="138"/>
      <c r="AC2" s="138"/>
      <c r="AD2" s="138"/>
      <c r="AE2" s="138"/>
    </row>
    <row r="3" spans="1:20" ht="12.7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</row>
    <row r="4" spans="1:20" ht="12.75">
      <c r="A4" s="137" t="s">
        <v>245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</row>
    <row r="5" spans="1:25" ht="12.7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40"/>
      <c r="V5" s="140"/>
      <c r="W5" s="140"/>
      <c r="X5" s="141"/>
      <c r="Y5" s="141"/>
    </row>
    <row r="6" spans="1:25" ht="12.75">
      <c r="A6" s="137" t="s">
        <v>246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 t="s">
        <v>247</v>
      </c>
      <c r="N6" s="137"/>
      <c r="O6" s="137"/>
      <c r="P6" s="137"/>
      <c r="Q6" s="137"/>
      <c r="R6" s="137"/>
      <c r="S6" s="137"/>
      <c r="T6" s="137"/>
      <c r="U6" s="140"/>
      <c r="V6" s="140"/>
      <c r="W6" s="140"/>
      <c r="X6" s="141"/>
      <c r="Y6" s="141"/>
    </row>
    <row r="7" spans="1:24" ht="12.75">
      <c r="A7" s="142" t="s">
        <v>248</v>
      </c>
      <c r="B7" s="142"/>
      <c r="C7" s="142" t="s">
        <v>190</v>
      </c>
      <c r="D7" s="142" t="s">
        <v>191</v>
      </c>
      <c r="E7" s="142" t="s">
        <v>249</v>
      </c>
      <c r="F7" s="142">
        <v>8</v>
      </c>
      <c r="G7" s="142">
        <v>8</v>
      </c>
      <c r="H7" s="142">
        <v>6</v>
      </c>
      <c r="I7" s="142">
        <v>6</v>
      </c>
      <c r="J7" s="142">
        <v>4</v>
      </c>
      <c r="K7" s="142">
        <v>4</v>
      </c>
      <c r="L7" s="142" t="s">
        <v>250</v>
      </c>
      <c r="M7" s="142"/>
      <c r="N7" s="142"/>
      <c r="O7" s="142"/>
      <c r="P7" s="142"/>
      <c r="Q7" s="142"/>
      <c r="R7" s="142"/>
      <c r="S7" s="142" t="s">
        <v>251</v>
      </c>
      <c r="T7" s="143" t="s">
        <v>252</v>
      </c>
      <c r="U7" s="84"/>
      <c r="V7" s="84"/>
      <c r="W7" s="84"/>
      <c r="X7" s="84"/>
    </row>
    <row r="8" spans="1:24" ht="12.75">
      <c r="A8" s="144" t="s">
        <v>253</v>
      </c>
      <c r="B8" s="144" t="s">
        <v>254</v>
      </c>
      <c r="C8" s="144" t="s">
        <v>40</v>
      </c>
      <c r="D8" s="144" t="s">
        <v>41</v>
      </c>
      <c r="E8" s="105"/>
      <c r="F8" s="105"/>
      <c r="G8" s="105"/>
      <c r="H8" s="105"/>
      <c r="I8" s="105"/>
      <c r="J8" s="105"/>
      <c r="K8" s="105"/>
      <c r="L8" s="105">
        <f aca="true" t="shared" si="0" ref="L8:L18">SUM(F8:K8)</f>
        <v>0</v>
      </c>
      <c r="M8" s="105"/>
      <c r="N8" s="105"/>
      <c r="O8" s="105"/>
      <c r="P8" s="105"/>
      <c r="Q8" s="105"/>
      <c r="R8" s="105"/>
      <c r="S8" s="105">
        <f>SUM(M8:R8)</f>
        <v>0</v>
      </c>
      <c r="T8" s="102">
        <f>SUM(S8,L8)</f>
        <v>0</v>
      </c>
      <c r="U8" s="84"/>
      <c r="V8" s="84"/>
      <c r="W8" s="84"/>
      <c r="X8" s="84"/>
    </row>
    <row r="9" spans="1:24" ht="12.75">
      <c r="A9" s="144" t="s">
        <v>254</v>
      </c>
      <c r="B9" s="144" t="s">
        <v>253</v>
      </c>
      <c r="C9" s="144" t="s">
        <v>102</v>
      </c>
      <c r="D9" s="144" t="s">
        <v>88</v>
      </c>
      <c r="E9" s="105"/>
      <c r="F9" s="105"/>
      <c r="G9" s="105"/>
      <c r="H9" s="105"/>
      <c r="I9" s="105"/>
      <c r="J9" s="105"/>
      <c r="K9" s="105"/>
      <c r="L9" s="105">
        <f t="shared" si="0"/>
        <v>0</v>
      </c>
      <c r="M9" s="105"/>
      <c r="N9" s="105"/>
      <c r="O9" s="105"/>
      <c r="P9" s="105"/>
      <c r="Q9" s="105"/>
      <c r="R9" s="105"/>
      <c r="S9" s="105">
        <f aca="true" t="shared" si="1" ref="S9:S13">SUM(M9:R9)</f>
        <v>0</v>
      </c>
      <c r="T9" s="102">
        <f aca="true" t="shared" si="2" ref="T9:T13">SUM(S9,L9)</f>
        <v>0</v>
      </c>
      <c r="U9" s="84"/>
      <c r="V9" s="84"/>
      <c r="W9" s="84"/>
      <c r="X9" s="84"/>
    </row>
    <row r="10" spans="1:24" ht="12.75">
      <c r="A10" s="144" t="s">
        <v>255</v>
      </c>
      <c r="B10" s="144" t="s">
        <v>256</v>
      </c>
      <c r="C10" s="144" t="s">
        <v>45</v>
      </c>
      <c r="D10" s="144" t="s">
        <v>46</v>
      </c>
      <c r="E10" s="105"/>
      <c r="F10" s="105"/>
      <c r="G10" s="105"/>
      <c r="H10" s="105"/>
      <c r="I10" s="105"/>
      <c r="J10" s="105"/>
      <c r="K10" s="105"/>
      <c r="L10" s="105">
        <f t="shared" si="0"/>
        <v>0</v>
      </c>
      <c r="M10" s="105"/>
      <c r="N10" s="105"/>
      <c r="O10" s="105"/>
      <c r="P10" s="105"/>
      <c r="Q10" s="105"/>
      <c r="R10" s="105"/>
      <c r="S10" s="105">
        <f t="shared" si="1"/>
        <v>0</v>
      </c>
      <c r="T10" s="102">
        <f t="shared" si="2"/>
        <v>0</v>
      </c>
      <c r="U10" s="84"/>
      <c r="V10" s="84"/>
      <c r="W10" s="84"/>
      <c r="X10" s="84"/>
    </row>
    <row r="11" spans="1:24" ht="12.75">
      <c r="A11" s="144" t="s">
        <v>256</v>
      </c>
      <c r="B11" s="144" t="s">
        <v>257</v>
      </c>
      <c r="C11" s="144" t="s">
        <v>151</v>
      </c>
      <c r="D11" s="144" t="s">
        <v>152</v>
      </c>
      <c r="E11" s="105"/>
      <c r="F11" s="105"/>
      <c r="G11" s="105"/>
      <c r="H11" s="105"/>
      <c r="I11" s="105"/>
      <c r="J11" s="105"/>
      <c r="K11" s="105"/>
      <c r="L11" s="105">
        <f t="shared" si="0"/>
        <v>0</v>
      </c>
      <c r="M11" s="105"/>
      <c r="N11" s="105"/>
      <c r="O11" s="105"/>
      <c r="P11" s="105"/>
      <c r="Q11" s="105"/>
      <c r="R11" s="105"/>
      <c r="S11" s="105">
        <f t="shared" si="1"/>
        <v>0</v>
      </c>
      <c r="T11" s="102">
        <f t="shared" si="2"/>
        <v>0</v>
      </c>
      <c r="U11" s="84"/>
      <c r="V11" s="84"/>
      <c r="W11" s="84"/>
      <c r="X11" s="84"/>
    </row>
    <row r="12" spans="1:24" ht="12.75">
      <c r="A12" s="145" t="s">
        <v>258</v>
      </c>
      <c r="B12" s="145" t="s">
        <v>259</v>
      </c>
      <c r="C12" s="145" t="s">
        <v>103</v>
      </c>
      <c r="D12" s="145" t="s">
        <v>104</v>
      </c>
      <c r="E12" s="142"/>
      <c r="F12" s="142"/>
      <c r="G12" s="142"/>
      <c r="H12" s="142"/>
      <c r="I12" s="142"/>
      <c r="J12" s="142"/>
      <c r="K12" s="142"/>
      <c r="L12" s="105">
        <f t="shared" si="0"/>
        <v>0</v>
      </c>
      <c r="M12" s="105"/>
      <c r="N12" s="105"/>
      <c r="O12" s="105"/>
      <c r="P12" s="105"/>
      <c r="Q12" s="105"/>
      <c r="R12" s="105"/>
      <c r="S12" s="105">
        <f>SUM(M12:R12)</f>
        <v>0</v>
      </c>
      <c r="T12" s="102">
        <f>SUM(S12,L12)</f>
        <v>0</v>
      </c>
      <c r="U12" s="84"/>
      <c r="V12" s="84"/>
      <c r="W12" s="84"/>
      <c r="X12" s="84"/>
    </row>
    <row r="13" spans="1:24" ht="12.75">
      <c r="A13" s="144" t="s">
        <v>259</v>
      </c>
      <c r="B13" s="144" t="s">
        <v>258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>
        <f t="shared" si="0"/>
        <v>0</v>
      </c>
      <c r="M13" s="105"/>
      <c r="N13" s="105"/>
      <c r="O13" s="105"/>
      <c r="P13" s="105"/>
      <c r="Q13" s="105"/>
      <c r="R13" s="105"/>
      <c r="S13" s="105">
        <f t="shared" si="1"/>
        <v>0</v>
      </c>
      <c r="T13" s="102">
        <f t="shared" si="2"/>
        <v>0</v>
      </c>
      <c r="U13" s="84"/>
      <c r="V13" s="84"/>
      <c r="W13" s="84"/>
      <c r="X13" s="84"/>
    </row>
    <row r="14" spans="1:24" ht="12.75">
      <c r="A14" s="146" t="s">
        <v>260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7" t="s">
        <v>261</v>
      </c>
      <c r="N14" s="147"/>
      <c r="O14" s="147"/>
      <c r="P14" s="147"/>
      <c r="Q14" s="147"/>
      <c r="R14" s="147"/>
      <c r="S14" s="147"/>
      <c r="T14" s="147"/>
      <c r="U14" s="84"/>
      <c r="V14" s="84"/>
      <c r="W14" s="84"/>
      <c r="X14" s="84"/>
    </row>
    <row r="15" spans="1:24" ht="12.75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>
        <f t="shared" si="0"/>
        <v>0</v>
      </c>
      <c r="M15" s="142"/>
      <c r="N15" s="142"/>
      <c r="O15" s="142"/>
      <c r="P15" s="142"/>
      <c r="Q15" s="142"/>
      <c r="R15" s="142"/>
      <c r="S15" s="142">
        <f>SUM(M15:R15)</f>
        <v>0</v>
      </c>
      <c r="T15" s="148">
        <f>SUM(S15,L15)</f>
        <v>0</v>
      </c>
      <c r="U15" s="84"/>
      <c r="V15" s="84"/>
      <c r="W15" s="84"/>
      <c r="X15" s="84"/>
    </row>
    <row r="16" spans="1:24" ht="12.75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>
        <f t="shared" si="0"/>
        <v>0</v>
      </c>
      <c r="M16" s="105"/>
      <c r="N16" s="105"/>
      <c r="O16" s="105"/>
      <c r="P16" s="105"/>
      <c r="Q16" s="105"/>
      <c r="R16" s="105"/>
      <c r="S16" s="105">
        <f aca="true" t="shared" si="3" ref="S16:S18">SUM(M16:R16)</f>
        <v>0</v>
      </c>
      <c r="T16" s="102">
        <f aca="true" t="shared" si="4" ref="T16:T18">SUM(S16,L16)</f>
        <v>0</v>
      </c>
      <c r="U16" s="84"/>
      <c r="V16" s="84"/>
      <c r="W16" s="84"/>
      <c r="X16" s="84"/>
    </row>
    <row r="17" spans="1:24" ht="12.75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42">
        <f t="shared" si="0"/>
        <v>0</v>
      </c>
      <c r="M17" s="105"/>
      <c r="N17" s="105"/>
      <c r="O17" s="105"/>
      <c r="P17" s="105"/>
      <c r="Q17" s="105"/>
      <c r="R17" s="105"/>
      <c r="S17" s="142">
        <f t="shared" si="3"/>
        <v>0</v>
      </c>
      <c r="T17" s="102">
        <f t="shared" si="4"/>
        <v>0</v>
      </c>
      <c r="U17" s="84"/>
      <c r="V17" s="84"/>
      <c r="W17" s="84"/>
      <c r="X17" s="84"/>
    </row>
    <row r="18" spans="1:24" ht="12.75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>
        <f t="shared" si="0"/>
        <v>0</v>
      </c>
      <c r="M18" s="105"/>
      <c r="N18" s="105"/>
      <c r="O18" s="105"/>
      <c r="P18" s="105"/>
      <c r="Q18" s="105"/>
      <c r="R18" s="105"/>
      <c r="S18" s="105">
        <f t="shared" si="3"/>
        <v>0</v>
      </c>
      <c r="T18" s="102">
        <f t="shared" si="4"/>
        <v>0</v>
      </c>
      <c r="U18" s="84"/>
      <c r="V18" s="84"/>
      <c r="W18" s="84"/>
      <c r="X18" s="84"/>
    </row>
    <row r="19" spans="1:25" ht="12.75">
      <c r="A19" s="149" t="s">
        <v>262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1"/>
      <c r="V19" s="141"/>
      <c r="W19" s="141"/>
      <c r="X19" s="84"/>
      <c r="Y19" s="84"/>
    </row>
    <row r="20" spans="1:25" ht="12.75">
      <c r="A20" s="137" t="s">
        <v>263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 t="s">
        <v>264</v>
      </c>
      <c r="N20" s="137"/>
      <c r="O20" s="137"/>
      <c r="P20" s="137"/>
      <c r="Q20" s="137"/>
      <c r="R20" s="137"/>
      <c r="S20" s="137"/>
      <c r="T20" s="137"/>
      <c r="U20" s="84"/>
      <c r="V20" s="84"/>
      <c r="W20" s="84"/>
      <c r="X20" s="141"/>
      <c r="Y20" s="141"/>
    </row>
    <row r="21" spans="1:25" ht="12.75">
      <c r="A21" s="142" t="s">
        <v>265</v>
      </c>
      <c r="B21" s="142"/>
      <c r="C21" s="142" t="s">
        <v>190</v>
      </c>
      <c r="D21" s="142" t="s">
        <v>191</v>
      </c>
      <c r="E21" s="142" t="s">
        <v>249</v>
      </c>
      <c r="F21" s="142">
        <v>8</v>
      </c>
      <c r="G21" s="142">
        <v>8</v>
      </c>
      <c r="H21" s="142">
        <v>6</v>
      </c>
      <c r="I21" s="142">
        <v>6</v>
      </c>
      <c r="J21" s="142">
        <v>4</v>
      </c>
      <c r="K21" s="142">
        <v>4</v>
      </c>
      <c r="L21" s="142" t="s">
        <v>251</v>
      </c>
      <c r="M21" s="142">
        <v>8</v>
      </c>
      <c r="N21" s="142">
        <v>8</v>
      </c>
      <c r="O21" s="142">
        <v>6</v>
      </c>
      <c r="P21" s="142">
        <v>6</v>
      </c>
      <c r="Q21" s="142">
        <v>4</v>
      </c>
      <c r="R21" s="142">
        <v>4</v>
      </c>
      <c r="S21" s="142" t="s">
        <v>251</v>
      </c>
      <c r="T21" s="143" t="s">
        <v>266</v>
      </c>
      <c r="U21" s="84"/>
      <c r="V21" s="84"/>
      <c r="W21" s="84"/>
      <c r="X21" s="84"/>
      <c r="Y21" s="84"/>
    </row>
    <row r="22" spans="1:25" ht="12.75">
      <c r="A22" s="144" t="s">
        <v>253</v>
      </c>
      <c r="B22" s="144" t="s">
        <v>254</v>
      </c>
      <c r="C22" s="144"/>
      <c r="D22" s="144"/>
      <c r="E22" s="105"/>
      <c r="F22" s="105"/>
      <c r="G22" s="105"/>
      <c r="H22" s="105"/>
      <c r="I22" s="105"/>
      <c r="J22" s="105"/>
      <c r="K22" s="105"/>
      <c r="L22" s="105">
        <f aca="true" t="shared" si="5" ref="L22:L27">SUM(F22:K22)</f>
        <v>0</v>
      </c>
      <c r="M22" s="105"/>
      <c r="N22" s="105"/>
      <c r="O22" s="105"/>
      <c r="P22" s="105"/>
      <c r="Q22" s="105"/>
      <c r="R22" s="105"/>
      <c r="S22" s="105">
        <f>SUM(M22:R22)</f>
        <v>0</v>
      </c>
      <c r="T22" s="102">
        <f>SUM(S22,L22)</f>
        <v>0</v>
      </c>
      <c r="U22" s="84"/>
      <c r="V22" s="84"/>
      <c r="W22" s="84"/>
      <c r="X22" s="84"/>
      <c r="Y22" s="84"/>
    </row>
    <row r="23" spans="1:25" ht="12.75">
      <c r="A23" s="144" t="s">
        <v>254</v>
      </c>
      <c r="B23" s="144" t="s">
        <v>253</v>
      </c>
      <c r="C23" s="144"/>
      <c r="D23" s="144"/>
      <c r="E23" s="105"/>
      <c r="F23" s="105"/>
      <c r="G23" s="105"/>
      <c r="H23" s="105"/>
      <c r="I23" s="105"/>
      <c r="J23" s="105"/>
      <c r="K23" s="105"/>
      <c r="L23" s="105">
        <f t="shared" si="5"/>
        <v>0</v>
      </c>
      <c r="M23" s="105"/>
      <c r="N23" s="105"/>
      <c r="O23" s="105"/>
      <c r="P23" s="105"/>
      <c r="Q23" s="105"/>
      <c r="R23" s="105"/>
      <c r="S23" s="105">
        <f aca="true" t="shared" si="6" ref="S23:S25">SUM(M23:R23)</f>
        <v>0</v>
      </c>
      <c r="T23" s="102">
        <f aca="true" t="shared" si="7" ref="T23:T25">SUM(S23,L23)</f>
        <v>0</v>
      </c>
      <c r="U23" s="84"/>
      <c r="V23" s="84"/>
      <c r="W23" s="84"/>
      <c r="X23" s="84"/>
      <c r="Y23" s="84"/>
    </row>
    <row r="24" spans="1:25" ht="12.75">
      <c r="A24" s="144" t="s">
        <v>255</v>
      </c>
      <c r="B24" s="144" t="s">
        <v>256</v>
      </c>
      <c r="C24" s="144"/>
      <c r="D24" s="144"/>
      <c r="E24" s="105"/>
      <c r="F24" s="105"/>
      <c r="G24" s="105"/>
      <c r="H24" s="105"/>
      <c r="I24" s="105"/>
      <c r="J24" s="105"/>
      <c r="K24" s="105"/>
      <c r="L24" s="105">
        <f t="shared" si="5"/>
        <v>0</v>
      </c>
      <c r="M24" s="105"/>
      <c r="N24" s="105"/>
      <c r="O24" s="105"/>
      <c r="P24" s="105"/>
      <c r="Q24" s="105"/>
      <c r="R24" s="105"/>
      <c r="S24" s="105">
        <f t="shared" si="6"/>
        <v>0</v>
      </c>
      <c r="T24" s="102">
        <f t="shared" si="7"/>
        <v>0</v>
      </c>
      <c r="U24" s="84"/>
      <c r="V24" s="84"/>
      <c r="W24" s="84"/>
      <c r="X24" s="84"/>
      <c r="Y24" s="84"/>
    </row>
    <row r="25" spans="1:25" ht="12.75">
      <c r="A25" s="144" t="s">
        <v>256</v>
      </c>
      <c r="B25" s="144" t="s">
        <v>257</v>
      </c>
      <c r="C25" s="144"/>
      <c r="D25" s="144"/>
      <c r="E25" s="105"/>
      <c r="F25" s="105"/>
      <c r="G25" s="105"/>
      <c r="H25" s="105"/>
      <c r="I25" s="105"/>
      <c r="J25" s="105"/>
      <c r="K25" s="105"/>
      <c r="L25" s="105">
        <f t="shared" si="5"/>
        <v>0</v>
      </c>
      <c r="M25" s="105"/>
      <c r="N25" s="105"/>
      <c r="O25" s="105"/>
      <c r="P25" s="105"/>
      <c r="Q25" s="105"/>
      <c r="R25" s="105"/>
      <c r="S25" s="105">
        <f t="shared" si="6"/>
        <v>0</v>
      </c>
      <c r="T25" s="102">
        <f t="shared" si="7"/>
        <v>0</v>
      </c>
      <c r="U25" s="84"/>
      <c r="V25" s="84"/>
      <c r="W25" s="84"/>
      <c r="X25" s="84"/>
      <c r="Y25" s="84"/>
    </row>
    <row r="26" spans="1:25" ht="12.75">
      <c r="A26" s="145" t="s">
        <v>258</v>
      </c>
      <c r="B26" s="145" t="s">
        <v>259</v>
      </c>
      <c r="C26" s="145"/>
      <c r="D26" s="145"/>
      <c r="E26" s="142"/>
      <c r="F26" s="142"/>
      <c r="G26" s="142"/>
      <c r="H26" s="142"/>
      <c r="I26" s="142"/>
      <c r="J26" s="142"/>
      <c r="K26" s="142"/>
      <c r="L26" s="105">
        <f t="shared" si="5"/>
        <v>0</v>
      </c>
      <c r="M26" s="105"/>
      <c r="N26" s="105"/>
      <c r="O26" s="105"/>
      <c r="P26" s="105"/>
      <c r="Q26" s="105"/>
      <c r="R26" s="105"/>
      <c r="S26" s="105">
        <f>SUM(M26:R26)</f>
        <v>0</v>
      </c>
      <c r="T26" s="102">
        <f>SUM(S26,L26)</f>
        <v>0</v>
      </c>
      <c r="U26" s="84"/>
      <c r="V26" s="84"/>
      <c r="W26" s="84"/>
      <c r="X26" s="84"/>
      <c r="Y26" s="84"/>
    </row>
    <row r="27" spans="1:25" ht="12.75">
      <c r="A27" s="144" t="s">
        <v>259</v>
      </c>
      <c r="B27" s="144" t="s">
        <v>258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>
        <f t="shared" si="5"/>
        <v>0</v>
      </c>
      <c r="M27" s="105"/>
      <c r="N27" s="105"/>
      <c r="O27" s="105"/>
      <c r="P27" s="105"/>
      <c r="Q27" s="105"/>
      <c r="R27" s="105"/>
      <c r="S27" s="105">
        <f aca="true" t="shared" si="8" ref="S27">SUM(M27:R27)</f>
        <v>0</v>
      </c>
      <c r="T27" s="102">
        <f aca="true" t="shared" si="9" ref="T27">SUM(S27,L27)</f>
        <v>0</v>
      </c>
      <c r="U27" s="84"/>
      <c r="V27" s="84"/>
      <c r="W27" s="84"/>
      <c r="X27" s="84"/>
      <c r="Y27" s="84"/>
    </row>
    <row r="28" spans="1:25" ht="12.75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>
        <f aca="true" t="shared" si="10" ref="L28">SUM(F28:K28)</f>
        <v>0</v>
      </c>
      <c r="M28" s="105"/>
      <c r="N28" s="105"/>
      <c r="O28" s="105"/>
      <c r="P28" s="105"/>
      <c r="Q28" s="105"/>
      <c r="R28" s="105"/>
      <c r="S28" s="105">
        <f>SUM(M28:R28)</f>
        <v>0</v>
      </c>
      <c r="T28" s="102">
        <f>SUM(S28,L28)</f>
        <v>0</v>
      </c>
      <c r="U28" s="141"/>
      <c r="V28" s="141"/>
      <c r="W28" s="141"/>
      <c r="X28" s="84"/>
      <c r="Y28" s="84"/>
    </row>
    <row r="29" spans="1:25" ht="12.75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>
        <f>SUM(F29:K29)</f>
        <v>0</v>
      </c>
      <c r="M29" s="105"/>
      <c r="N29" s="105"/>
      <c r="O29" s="105"/>
      <c r="P29" s="105"/>
      <c r="Q29" s="105"/>
      <c r="R29" s="105"/>
      <c r="S29" s="105">
        <f>SUM(M29:R29)</f>
        <v>0</v>
      </c>
      <c r="T29" s="102">
        <f>SUM(S29,L29)</f>
        <v>0</v>
      </c>
      <c r="X29" s="84"/>
      <c r="Y29" s="84"/>
    </row>
    <row r="30" spans="1:12" ht="12.75">
      <c r="A30" s="150"/>
      <c r="B30" s="150"/>
      <c r="C30" s="136"/>
      <c r="D30" s="136"/>
      <c r="E30" s="136"/>
      <c r="F30" s="136"/>
      <c r="G30" s="136"/>
      <c r="H30" s="136"/>
      <c r="I30" s="136"/>
      <c r="J30" s="136"/>
      <c r="K30" s="136"/>
      <c r="L30" s="141"/>
    </row>
    <row r="31" spans="1:12" ht="12.75">
      <c r="A31" s="108"/>
      <c r="B31" s="108"/>
      <c r="C31" s="108"/>
      <c r="D31" s="108"/>
      <c r="E31" s="108"/>
      <c r="F31" s="108"/>
      <c r="G31" s="108"/>
      <c r="H31" s="2"/>
      <c r="I31" s="2"/>
      <c r="J31" s="2"/>
      <c r="K31" s="2"/>
      <c r="L31" s="2"/>
    </row>
    <row r="32" spans="1:12" ht="12.75">
      <c r="A32" s="108"/>
      <c r="B32" s="108"/>
      <c r="C32" s="108"/>
      <c r="D32" s="108"/>
      <c r="E32" s="108"/>
      <c r="F32" s="108"/>
      <c r="G32" s="108"/>
      <c r="H32" s="2"/>
      <c r="I32" s="2"/>
      <c r="J32" s="2"/>
      <c r="K32" s="2"/>
      <c r="L32" s="2"/>
    </row>
    <row r="33" spans="1:23" ht="12.75">
      <c r="A33" s="151" t="s">
        <v>267</v>
      </c>
      <c r="B33" s="151"/>
      <c r="C33" s="151"/>
      <c r="D33" s="151"/>
      <c r="E33" s="151"/>
      <c r="F33" s="151"/>
      <c r="G33" s="151"/>
      <c r="H33" s="151"/>
      <c r="I33" s="2"/>
      <c r="J33" s="152"/>
      <c r="K33" s="152"/>
      <c r="L33" s="152"/>
      <c r="M33" s="152"/>
      <c r="N33" s="152"/>
      <c r="O33" s="152"/>
      <c r="P33" s="84"/>
      <c r="Q33" s="84"/>
      <c r="R33" s="84"/>
      <c r="S33" s="84"/>
      <c r="T33" s="84"/>
      <c r="U33" s="84"/>
      <c r="V33" s="84"/>
      <c r="W33" s="84"/>
    </row>
    <row r="34" spans="1:31" ht="12.75">
      <c r="A34" s="153"/>
      <c r="B34" s="153"/>
      <c r="C34" s="153" t="s">
        <v>190</v>
      </c>
      <c r="D34" s="153" t="s">
        <v>191</v>
      </c>
      <c r="E34" s="153" t="s">
        <v>252</v>
      </c>
      <c r="F34" s="153" t="s">
        <v>266</v>
      </c>
      <c r="G34" s="153" t="s">
        <v>196</v>
      </c>
      <c r="H34" s="153" t="s">
        <v>195</v>
      </c>
      <c r="I34" s="136"/>
      <c r="J34" s="64"/>
      <c r="K34" s="64"/>
      <c r="L34" s="64"/>
      <c r="M34" s="64"/>
      <c r="N34" s="64"/>
      <c r="O34" s="64"/>
      <c r="X34" s="84"/>
      <c r="Y34" s="84"/>
      <c r="Z34" s="84"/>
      <c r="AA34" s="84"/>
      <c r="AB34" s="84"/>
      <c r="AC34" s="96"/>
      <c r="AD34" s="96"/>
      <c r="AE34" s="96"/>
    </row>
    <row r="35" spans="1:15" ht="12.75">
      <c r="A35" s="79">
        <v>1</v>
      </c>
      <c r="B35" s="79"/>
      <c r="C35" s="144"/>
      <c r="D35" s="144"/>
      <c r="E35" s="144"/>
      <c r="F35" s="144"/>
      <c r="G35" s="154"/>
      <c r="H35" s="154"/>
      <c r="I35" s="155" t="s">
        <v>268</v>
      </c>
      <c r="J35" s="64"/>
      <c r="K35" s="64"/>
      <c r="L35" s="64"/>
      <c r="M35" s="64"/>
      <c r="N35" s="64"/>
      <c r="O35" s="64"/>
    </row>
    <row r="36" spans="1:15" ht="12.75">
      <c r="A36" s="79">
        <v>2</v>
      </c>
      <c r="B36" s="79"/>
      <c r="C36" s="144"/>
      <c r="D36" s="144"/>
      <c r="E36" s="144"/>
      <c r="F36" s="144"/>
      <c r="G36" s="154"/>
      <c r="H36" s="154"/>
      <c r="I36" s="155" t="s">
        <v>269</v>
      </c>
      <c r="J36" s="64"/>
      <c r="K36" s="64"/>
      <c r="L36" s="64"/>
      <c r="M36" s="64"/>
      <c r="N36" s="64"/>
      <c r="O36" s="64"/>
    </row>
    <row r="37" spans="1:15" ht="12.75">
      <c r="A37" s="79">
        <v>3</v>
      </c>
      <c r="B37" s="79"/>
      <c r="C37" s="144"/>
      <c r="D37" s="144"/>
      <c r="E37" s="144"/>
      <c r="F37" s="144"/>
      <c r="G37" s="154"/>
      <c r="H37" s="154"/>
      <c r="I37" s="155" t="s">
        <v>270</v>
      </c>
      <c r="J37" s="64"/>
      <c r="K37" s="64"/>
      <c r="L37" s="64"/>
      <c r="M37" s="64"/>
      <c r="N37" s="64"/>
      <c r="O37" s="64"/>
    </row>
    <row r="38" spans="1:15" ht="12.75">
      <c r="A38" s="79">
        <v>4</v>
      </c>
      <c r="B38" s="79"/>
      <c r="C38" s="144"/>
      <c r="D38" s="144"/>
      <c r="E38" s="144"/>
      <c r="F38" s="144"/>
      <c r="G38" s="154"/>
      <c r="H38" s="154"/>
      <c r="I38" s="155" t="s">
        <v>271</v>
      </c>
      <c r="J38" s="64"/>
      <c r="K38" s="64"/>
      <c r="L38" s="64"/>
      <c r="M38" s="64"/>
      <c r="N38" s="64"/>
      <c r="O38" s="64"/>
    </row>
    <row r="39" spans="1:15" ht="12.75">
      <c r="A39" s="79">
        <v>5</v>
      </c>
      <c r="B39" s="79"/>
      <c r="C39" s="144"/>
      <c r="D39" s="144"/>
      <c r="E39" s="144"/>
      <c r="F39" s="144"/>
      <c r="G39" s="154"/>
      <c r="H39" s="154"/>
      <c r="I39" s="155" t="s">
        <v>272</v>
      </c>
      <c r="J39" s="64"/>
      <c r="K39" s="64"/>
      <c r="L39" s="64"/>
      <c r="M39" s="64"/>
      <c r="N39" s="64"/>
      <c r="O39" s="64"/>
    </row>
    <row r="40" spans="1:15" ht="12.75">
      <c r="A40" s="79">
        <v>6</v>
      </c>
      <c r="B40" s="79"/>
      <c r="C40" s="144"/>
      <c r="D40" s="144"/>
      <c r="E40" s="144"/>
      <c r="F40" s="144"/>
      <c r="G40" s="154"/>
      <c r="H40" s="154"/>
      <c r="I40" s="155" t="s">
        <v>273</v>
      </c>
      <c r="J40" s="156" t="s">
        <v>274</v>
      </c>
      <c r="K40" s="156" t="s">
        <v>275</v>
      </c>
      <c r="L40" s="156"/>
      <c r="M40" s="64"/>
      <c r="N40" s="64"/>
      <c r="O40" s="64"/>
    </row>
  </sheetData>
  <sheetProtection selectLockedCells="1" selectUnlockedCells="1"/>
  <mergeCells count="13">
    <mergeCell ref="A1:T3"/>
    <mergeCell ref="A4:T5"/>
    <mergeCell ref="A6:L6"/>
    <mergeCell ref="M6:T6"/>
    <mergeCell ref="A14:L14"/>
    <mergeCell ref="M14:T14"/>
    <mergeCell ref="A19:T19"/>
    <mergeCell ref="A20:L20"/>
    <mergeCell ref="M20:T20"/>
    <mergeCell ref="A31:G31"/>
    <mergeCell ref="A32:G32"/>
    <mergeCell ref="A33:H33"/>
    <mergeCell ref="K40:L40"/>
  </mergeCells>
  <printOptions/>
  <pageMargins left="0.45" right="0.45" top="0.5" bottom="0.5" header="0.5118055555555555" footer="0.5118055555555555"/>
  <pageSetup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34"/>
  <sheetViews>
    <sheetView workbookViewId="0" topLeftCell="A1">
      <selection activeCell="B5" sqref="B5"/>
    </sheetView>
  </sheetViews>
  <sheetFormatPr defaultColWidth="9.140625" defaultRowHeight="12.75"/>
  <cols>
    <col min="1" max="1" width="2.7109375" style="0" customWidth="1"/>
    <col min="2" max="2" width="9.28125" style="0" customWidth="1"/>
    <col min="3" max="3" width="9.421875" style="0" customWidth="1"/>
    <col min="4" max="4" width="7.421875" style="0" customWidth="1"/>
    <col min="5" max="5" width="6.57421875" style="0" customWidth="1"/>
    <col min="6" max="7" width="5.8515625" style="0" customWidth="1"/>
    <col min="8" max="8" width="5.00390625" style="0" customWidth="1"/>
    <col min="9" max="9" width="5.140625" style="0" customWidth="1"/>
    <col min="10" max="10" width="7.00390625" style="2" customWidth="1"/>
    <col min="11" max="13" width="7.00390625" style="0" customWidth="1"/>
    <col min="14" max="14" width="7.7109375" style="0" customWidth="1"/>
    <col min="15" max="16" width="7.00390625" style="0" customWidth="1"/>
    <col min="17" max="17" width="5.8515625" style="0" customWidth="1"/>
    <col min="18" max="18" width="6.00390625" style="0" customWidth="1"/>
    <col min="19" max="26" width="4.421875" style="0" customWidth="1"/>
    <col min="27" max="27" width="5.140625" style="0" customWidth="1"/>
    <col min="28" max="28" width="5.8515625" style="0" customWidth="1"/>
    <col min="29" max="16384" width="8.7109375" style="0" customWidth="1"/>
  </cols>
  <sheetData>
    <row r="1" spans="1:28" ht="12.75">
      <c r="A1" s="157" t="s">
        <v>276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85"/>
      <c r="T1" s="85"/>
      <c r="U1" s="85"/>
      <c r="V1" s="85"/>
      <c r="W1" s="85"/>
      <c r="X1" s="85"/>
      <c r="Y1" s="85"/>
      <c r="Z1" s="85"/>
      <c r="AA1" s="85"/>
      <c r="AB1" s="85"/>
    </row>
    <row r="2" spans="1:28" ht="12.75">
      <c r="A2" s="158" t="s">
        <v>15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1:28" ht="12.75">
      <c r="A3" s="151" t="s">
        <v>277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85"/>
      <c r="T3" s="85"/>
      <c r="U3" s="85"/>
      <c r="V3" s="85"/>
      <c r="W3" s="85"/>
      <c r="X3" s="85"/>
      <c r="Y3" s="85"/>
      <c r="Z3" s="85"/>
      <c r="AA3" s="85"/>
      <c r="AB3" s="85"/>
    </row>
    <row r="4" spans="1:28" ht="12.75">
      <c r="A4" s="159" t="s">
        <v>278</v>
      </c>
      <c r="B4" s="160" t="s">
        <v>190</v>
      </c>
      <c r="C4" s="160" t="s">
        <v>191</v>
      </c>
      <c r="D4" s="161">
        <v>1</v>
      </c>
      <c r="E4" s="161">
        <v>2</v>
      </c>
      <c r="F4" s="161">
        <v>3</v>
      </c>
      <c r="G4" s="161">
        <v>4</v>
      </c>
      <c r="H4" s="161">
        <v>5</v>
      </c>
      <c r="I4" s="161">
        <v>6</v>
      </c>
      <c r="J4" s="161" t="s">
        <v>279</v>
      </c>
      <c r="K4" s="161">
        <v>1</v>
      </c>
      <c r="L4" s="161">
        <v>2</v>
      </c>
      <c r="M4" s="161">
        <v>3</v>
      </c>
      <c r="N4" s="161">
        <v>4</v>
      </c>
      <c r="O4" s="161">
        <v>5</v>
      </c>
      <c r="P4" s="161">
        <v>6</v>
      </c>
      <c r="Q4" s="160" t="s">
        <v>280</v>
      </c>
      <c r="R4" s="162" t="s">
        <v>208</v>
      </c>
      <c r="S4" s="85"/>
      <c r="T4" s="85"/>
      <c r="U4" s="85"/>
      <c r="V4" s="85"/>
      <c r="W4" s="85"/>
      <c r="X4" s="85"/>
      <c r="Y4" s="85"/>
      <c r="Z4" s="85"/>
      <c r="AA4" s="85"/>
      <c r="AB4" s="85"/>
    </row>
    <row r="5" spans="1:28" ht="12.75">
      <c r="A5" s="163"/>
      <c r="B5" s="106"/>
      <c r="C5" s="106"/>
      <c r="D5" s="79"/>
      <c r="E5" s="79"/>
      <c r="F5" s="79"/>
      <c r="G5" s="79"/>
      <c r="H5" s="79"/>
      <c r="I5" s="79"/>
      <c r="J5" s="79">
        <f aca="true" t="shared" si="0" ref="J5:J11">SUM(D5:I5)</f>
        <v>0</v>
      </c>
      <c r="K5" s="79"/>
      <c r="L5" s="79"/>
      <c r="M5" s="79"/>
      <c r="N5" s="79"/>
      <c r="O5" s="79"/>
      <c r="P5" s="79"/>
      <c r="Q5" s="106">
        <f aca="true" t="shared" si="1" ref="Q5:Q11">SUM(K5:P5)</f>
        <v>0</v>
      </c>
      <c r="R5" s="164">
        <f aca="true" t="shared" si="2" ref="R5:R11">SUM(Q5,J5)</f>
        <v>0</v>
      </c>
      <c r="S5" s="85"/>
      <c r="T5" s="85"/>
      <c r="U5" s="85"/>
      <c r="V5" s="85"/>
      <c r="W5" s="85"/>
      <c r="X5" s="85"/>
      <c r="Y5" s="85"/>
      <c r="Z5" s="85"/>
      <c r="AA5" s="85"/>
      <c r="AB5" s="85"/>
    </row>
    <row r="6" spans="1:28" ht="12.75">
      <c r="A6" s="163"/>
      <c r="B6" s="106"/>
      <c r="C6" s="106"/>
      <c r="D6" s="79"/>
      <c r="E6" s="79"/>
      <c r="F6" s="79"/>
      <c r="G6" s="79"/>
      <c r="H6" s="79"/>
      <c r="I6" s="79"/>
      <c r="J6" s="79">
        <f t="shared" si="0"/>
        <v>0</v>
      </c>
      <c r="K6" s="79"/>
      <c r="L6" s="79"/>
      <c r="M6" s="79"/>
      <c r="N6" s="79"/>
      <c r="O6" s="79"/>
      <c r="P6" s="79"/>
      <c r="Q6" s="106">
        <f t="shared" si="1"/>
        <v>0</v>
      </c>
      <c r="R6" s="164">
        <f t="shared" si="2"/>
        <v>0</v>
      </c>
      <c r="S6" s="85"/>
      <c r="T6" s="85"/>
      <c r="U6" s="85"/>
      <c r="V6" s="85"/>
      <c r="W6" s="85"/>
      <c r="X6" s="85"/>
      <c r="Y6" s="85"/>
      <c r="Z6" s="85"/>
      <c r="AA6" s="85"/>
      <c r="AB6" s="85"/>
    </row>
    <row r="7" spans="1:28" ht="12.75">
      <c r="A7" s="163"/>
      <c r="B7" s="106"/>
      <c r="C7" s="106"/>
      <c r="D7" s="79"/>
      <c r="E7" s="79"/>
      <c r="F7" s="79"/>
      <c r="G7" s="79"/>
      <c r="H7" s="79"/>
      <c r="I7" s="79"/>
      <c r="J7" s="79">
        <f t="shared" si="0"/>
        <v>0</v>
      </c>
      <c r="K7" s="79"/>
      <c r="L7" s="79"/>
      <c r="M7" s="79"/>
      <c r="N7" s="79"/>
      <c r="O7" s="79"/>
      <c r="P7" s="79"/>
      <c r="Q7" s="106">
        <f t="shared" si="1"/>
        <v>0</v>
      </c>
      <c r="R7" s="164">
        <f t="shared" si="2"/>
        <v>0</v>
      </c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1:28" ht="12.75">
      <c r="A8" s="163"/>
      <c r="B8" s="106"/>
      <c r="C8" s="106"/>
      <c r="D8" s="79"/>
      <c r="E8" s="79"/>
      <c r="F8" s="79"/>
      <c r="G8" s="79"/>
      <c r="H8" s="79"/>
      <c r="I8" s="79"/>
      <c r="J8" s="79">
        <f t="shared" si="0"/>
        <v>0</v>
      </c>
      <c r="K8" s="79"/>
      <c r="L8" s="79"/>
      <c r="M8" s="79"/>
      <c r="N8" s="79"/>
      <c r="O8" s="79"/>
      <c r="P8" s="79"/>
      <c r="Q8" s="106">
        <f t="shared" si="1"/>
        <v>0</v>
      </c>
      <c r="R8" s="164">
        <f t="shared" si="2"/>
        <v>0</v>
      </c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1:28" ht="12.75">
      <c r="A9" s="163"/>
      <c r="B9" s="106"/>
      <c r="C9" s="106"/>
      <c r="D9" s="79"/>
      <c r="E9" s="79"/>
      <c r="F9" s="79"/>
      <c r="G9" s="79"/>
      <c r="H9" s="79"/>
      <c r="I9" s="79"/>
      <c r="J9" s="79">
        <f t="shared" si="0"/>
        <v>0</v>
      </c>
      <c r="K9" s="79"/>
      <c r="L9" s="79"/>
      <c r="M9" s="79"/>
      <c r="N9" s="79"/>
      <c r="O9" s="79"/>
      <c r="P9" s="79"/>
      <c r="Q9" s="106">
        <f t="shared" si="1"/>
        <v>0</v>
      </c>
      <c r="R9" s="164">
        <f t="shared" si="2"/>
        <v>0</v>
      </c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1:28" ht="12.75">
      <c r="A10" s="163"/>
      <c r="B10" s="106"/>
      <c r="C10" s="106"/>
      <c r="D10" s="79"/>
      <c r="E10" s="79"/>
      <c r="F10" s="79"/>
      <c r="G10" s="79"/>
      <c r="H10" s="79"/>
      <c r="I10" s="79"/>
      <c r="J10" s="79">
        <f t="shared" si="0"/>
        <v>0</v>
      </c>
      <c r="K10" s="79"/>
      <c r="L10" s="79"/>
      <c r="M10" s="79"/>
      <c r="N10" s="79"/>
      <c r="O10" s="79"/>
      <c r="P10" s="79"/>
      <c r="Q10" s="106">
        <f t="shared" si="1"/>
        <v>0</v>
      </c>
      <c r="R10" s="164">
        <f t="shared" si="2"/>
        <v>0</v>
      </c>
      <c r="S10" s="85"/>
      <c r="T10" s="85"/>
      <c r="U10" s="85"/>
      <c r="V10" s="85"/>
      <c r="W10" s="85"/>
      <c r="X10" s="85"/>
      <c r="Y10" s="85"/>
      <c r="Z10" s="85"/>
      <c r="AA10" s="85"/>
      <c r="AB10" s="85"/>
    </row>
    <row r="11" spans="1:28" ht="12.75">
      <c r="A11" s="165"/>
      <c r="B11" s="166"/>
      <c r="C11" s="166"/>
      <c r="D11" s="167"/>
      <c r="E11" s="167"/>
      <c r="F11" s="167"/>
      <c r="G11" s="167"/>
      <c r="H11" s="167"/>
      <c r="I11" s="167"/>
      <c r="J11" s="167">
        <f t="shared" si="0"/>
        <v>0</v>
      </c>
      <c r="K11" s="167"/>
      <c r="L11" s="167"/>
      <c r="M11" s="167"/>
      <c r="N11" s="167"/>
      <c r="O11" s="167"/>
      <c r="P11" s="167"/>
      <c r="Q11" s="166">
        <f t="shared" si="1"/>
        <v>0</v>
      </c>
      <c r="R11" s="168">
        <f t="shared" si="2"/>
        <v>0</v>
      </c>
      <c r="S11" s="85"/>
      <c r="T11" s="85"/>
      <c r="U11" s="85"/>
      <c r="V11" s="85"/>
      <c r="W11" s="85"/>
      <c r="X11" s="85"/>
      <c r="Y11" s="85"/>
      <c r="Z11" s="85"/>
      <c r="AA11" s="85"/>
      <c r="AB11" s="85"/>
    </row>
    <row r="12" spans="1:28" ht="12.75">
      <c r="A12" s="85"/>
      <c r="B12" s="85"/>
      <c r="C12" s="85"/>
      <c r="D12" s="85"/>
      <c r="E12" s="85"/>
      <c r="F12" s="85"/>
      <c r="G12" s="85"/>
      <c r="H12" s="85"/>
      <c r="I12" s="85"/>
      <c r="J12" s="58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</row>
    <row r="13" spans="1:28" ht="12.75">
      <c r="A13" s="151" t="s">
        <v>281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85"/>
      <c r="T13" s="85"/>
      <c r="U13" s="85"/>
      <c r="V13" s="85"/>
      <c r="W13" s="85"/>
      <c r="X13" s="85"/>
      <c r="Y13" s="85"/>
      <c r="Z13" s="85"/>
      <c r="AA13" s="85"/>
      <c r="AB13" s="85"/>
    </row>
    <row r="14" spans="1:28" ht="12.75">
      <c r="A14" s="159"/>
      <c r="B14" s="160" t="s">
        <v>190</v>
      </c>
      <c r="C14" s="160" t="s">
        <v>191</v>
      </c>
      <c r="D14" s="161">
        <v>1</v>
      </c>
      <c r="E14" s="161">
        <v>2</v>
      </c>
      <c r="F14" s="161">
        <v>3</v>
      </c>
      <c r="G14" s="161">
        <v>4</v>
      </c>
      <c r="H14" s="161">
        <v>5</v>
      </c>
      <c r="I14" s="161">
        <v>6</v>
      </c>
      <c r="J14" s="161" t="s">
        <v>279</v>
      </c>
      <c r="K14" s="161">
        <v>1</v>
      </c>
      <c r="L14" s="161">
        <v>2</v>
      </c>
      <c r="M14" s="161">
        <v>3</v>
      </c>
      <c r="N14" s="161">
        <v>4</v>
      </c>
      <c r="O14" s="161">
        <v>5</v>
      </c>
      <c r="P14" s="161">
        <v>6</v>
      </c>
      <c r="Q14" s="160" t="s">
        <v>280</v>
      </c>
      <c r="R14" s="162" t="s">
        <v>208</v>
      </c>
      <c r="S14" s="85"/>
      <c r="T14" s="85"/>
      <c r="U14" s="85"/>
      <c r="V14" s="85"/>
      <c r="W14" s="85"/>
      <c r="X14" s="85"/>
      <c r="Y14" s="85"/>
      <c r="Z14" s="85"/>
      <c r="AA14" s="85"/>
      <c r="AB14" s="85"/>
    </row>
    <row r="15" spans="1:28" ht="12.75">
      <c r="A15" s="163"/>
      <c r="B15" s="106"/>
      <c r="C15" s="106"/>
      <c r="D15" s="79"/>
      <c r="E15" s="79"/>
      <c r="F15" s="79"/>
      <c r="G15" s="79"/>
      <c r="H15" s="79"/>
      <c r="I15" s="79"/>
      <c r="J15" s="167">
        <f aca="true" t="shared" si="3" ref="J15:J21">SUM(D15:I15)</f>
        <v>0</v>
      </c>
      <c r="K15" s="79"/>
      <c r="L15" s="79"/>
      <c r="M15" s="79"/>
      <c r="N15" s="79"/>
      <c r="O15" s="79"/>
      <c r="P15" s="79"/>
      <c r="Q15" s="166">
        <f aca="true" t="shared" si="4" ref="Q15:Q21">SUM(K15:P15)</f>
        <v>0</v>
      </c>
      <c r="R15" s="168">
        <f aca="true" t="shared" si="5" ref="R15:R21">SUM(Q15,J15)</f>
        <v>0</v>
      </c>
      <c r="S15" s="85"/>
      <c r="T15" s="85"/>
      <c r="U15" s="85"/>
      <c r="V15" s="85"/>
      <c r="W15" s="85"/>
      <c r="X15" s="85"/>
      <c r="Y15" s="85"/>
      <c r="Z15" s="85"/>
      <c r="AA15" s="85"/>
      <c r="AB15" s="85"/>
    </row>
    <row r="16" spans="1:28" ht="12.75">
      <c r="A16" s="163"/>
      <c r="B16" s="106"/>
      <c r="C16" s="106"/>
      <c r="D16" s="79"/>
      <c r="E16" s="79"/>
      <c r="F16" s="79"/>
      <c r="G16" s="79"/>
      <c r="H16" s="79"/>
      <c r="I16" s="79"/>
      <c r="J16" s="169">
        <f t="shared" si="3"/>
        <v>0</v>
      </c>
      <c r="K16" s="79"/>
      <c r="L16" s="79"/>
      <c r="M16" s="79"/>
      <c r="N16" s="79"/>
      <c r="O16" s="79"/>
      <c r="P16" s="79"/>
      <c r="Q16" s="170">
        <f t="shared" si="4"/>
        <v>0</v>
      </c>
      <c r="R16" s="171">
        <f t="shared" si="5"/>
        <v>0</v>
      </c>
      <c r="S16" s="85"/>
      <c r="T16" s="85"/>
      <c r="U16" s="85"/>
      <c r="V16" s="85"/>
      <c r="W16" s="85"/>
      <c r="X16" s="85"/>
      <c r="Y16" s="85"/>
      <c r="Z16" s="85"/>
      <c r="AA16" s="85"/>
      <c r="AB16" s="85"/>
    </row>
    <row r="17" spans="1:28" ht="12.75">
      <c r="A17" s="163"/>
      <c r="B17" s="106"/>
      <c r="C17" s="106"/>
      <c r="D17" s="79"/>
      <c r="E17" s="79"/>
      <c r="F17" s="79"/>
      <c r="G17" s="79"/>
      <c r="H17" s="79"/>
      <c r="I17" s="79"/>
      <c r="J17" s="169">
        <f t="shared" si="3"/>
        <v>0</v>
      </c>
      <c r="K17" s="79"/>
      <c r="L17" s="79"/>
      <c r="M17" s="79"/>
      <c r="N17" s="79"/>
      <c r="O17" s="79"/>
      <c r="P17" s="79"/>
      <c r="Q17" s="170">
        <f t="shared" si="4"/>
        <v>0</v>
      </c>
      <c r="R17" s="171">
        <f t="shared" si="5"/>
        <v>0</v>
      </c>
      <c r="S17" s="85"/>
      <c r="T17" s="85"/>
      <c r="U17" s="85"/>
      <c r="V17" s="85"/>
      <c r="W17" s="85"/>
      <c r="X17" s="85"/>
      <c r="Y17" s="85"/>
      <c r="Z17" s="85"/>
      <c r="AA17" s="85"/>
      <c r="AB17" s="85"/>
    </row>
    <row r="18" spans="1:28" ht="12.75">
      <c r="A18" s="163"/>
      <c r="B18" s="106"/>
      <c r="C18" s="106"/>
      <c r="D18" s="79"/>
      <c r="E18" s="79"/>
      <c r="F18" s="79"/>
      <c r="G18" s="79"/>
      <c r="H18" s="79"/>
      <c r="I18" s="79"/>
      <c r="J18" s="169">
        <f t="shared" si="3"/>
        <v>0</v>
      </c>
      <c r="K18" s="79"/>
      <c r="L18" s="79"/>
      <c r="M18" s="79"/>
      <c r="N18" s="79"/>
      <c r="O18" s="79"/>
      <c r="P18" s="79"/>
      <c r="Q18" s="170">
        <f t="shared" si="4"/>
        <v>0</v>
      </c>
      <c r="R18" s="171">
        <f t="shared" si="5"/>
        <v>0</v>
      </c>
      <c r="S18" s="85"/>
      <c r="T18" s="85"/>
      <c r="U18" s="85"/>
      <c r="V18" s="85"/>
      <c r="W18" s="85"/>
      <c r="X18" s="85"/>
      <c r="Y18" s="85"/>
      <c r="Z18" s="85"/>
      <c r="AA18" s="85"/>
      <c r="AB18" s="85"/>
    </row>
    <row r="19" spans="1:28" ht="12.75">
      <c r="A19" s="163"/>
      <c r="B19" s="106"/>
      <c r="C19" s="106"/>
      <c r="D19" s="79"/>
      <c r="E19" s="79"/>
      <c r="F19" s="79"/>
      <c r="G19" s="79"/>
      <c r="H19" s="79"/>
      <c r="I19" s="79"/>
      <c r="J19" s="169">
        <f t="shared" si="3"/>
        <v>0</v>
      </c>
      <c r="K19" s="79"/>
      <c r="L19" s="79"/>
      <c r="M19" s="79"/>
      <c r="N19" s="79"/>
      <c r="O19" s="79"/>
      <c r="P19" s="79"/>
      <c r="Q19" s="170">
        <f t="shared" si="4"/>
        <v>0</v>
      </c>
      <c r="R19" s="171">
        <f t="shared" si="5"/>
        <v>0</v>
      </c>
      <c r="S19" s="85"/>
      <c r="T19" s="85"/>
      <c r="U19" s="85"/>
      <c r="V19" s="85"/>
      <c r="W19" s="85"/>
      <c r="X19" s="85"/>
      <c r="Y19" s="85"/>
      <c r="Z19" s="85"/>
      <c r="AA19" s="85"/>
      <c r="AB19" s="85"/>
    </row>
    <row r="20" spans="1:28" ht="12.75">
      <c r="A20" s="163"/>
      <c r="B20" s="106"/>
      <c r="C20" s="106"/>
      <c r="D20" s="79"/>
      <c r="E20" s="79"/>
      <c r="F20" s="79"/>
      <c r="G20" s="79"/>
      <c r="H20" s="79"/>
      <c r="I20" s="79"/>
      <c r="J20" s="169">
        <f t="shared" si="3"/>
        <v>0</v>
      </c>
      <c r="K20" s="79"/>
      <c r="L20" s="79"/>
      <c r="M20" s="79"/>
      <c r="N20" s="79"/>
      <c r="O20" s="79"/>
      <c r="P20" s="79"/>
      <c r="Q20" s="170">
        <f t="shared" si="4"/>
        <v>0</v>
      </c>
      <c r="R20" s="171">
        <f t="shared" si="5"/>
        <v>0</v>
      </c>
      <c r="S20" s="85"/>
      <c r="T20" s="85"/>
      <c r="U20" s="85"/>
      <c r="V20" s="85"/>
      <c r="W20" s="85"/>
      <c r="X20" s="85"/>
      <c r="Y20" s="85"/>
      <c r="Z20" s="85"/>
      <c r="AA20" s="85"/>
      <c r="AB20" s="85"/>
    </row>
    <row r="21" spans="1:28" ht="12.75">
      <c r="A21" s="165"/>
      <c r="B21" s="166"/>
      <c r="C21" s="166"/>
      <c r="D21" s="167"/>
      <c r="E21" s="167"/>
      <c r="F21" s="167"/>
      <c r="G21" s="167"/>
      <c r="H21" s="167"/>
      <c r="I21" s="167"/>
      <c r="J21" s="167">
        <f t="shared" si="3"/>
        <v>0</v>
      </c>
      <c r="K21" s="167"/>
      <c r="L21" s="167"/>
      <c r="M21" s="167"/>
      <c r="N21" s="167"/>
      <c r="O21" s="167"/>
      <c r="P21" s="167"/>
      <c r="Q21" s="170">
        <f t="shared" si="4"/>
        <v>0</v>
      </c>
      <c r="R21" s="171">
        <f t="shared" si="5"/>
        <v>0</v>
      </c>
      <c r="S21" s="85"/>
      <c r="T21" s="85"/>
      <c r="U21" s="85"/>
      <c r="V21" s="85"/>
      <c r="W21" s="85"/>
      <c r="X21" s="85"/>
      <c r="Y21" s="85"/>
      <c r="Z21" s="85"/>
      <c r="AA21" s="85"/>
      <c r="AB21" s="85"/>
    </row>
    <row r="23" spans="1:18" ht="12.75" customHeight="1">
      <c r="A23" s="172" t="s">
        <v>282</v>
      </c>
      <c r="B23" s="172"/>
      <c r="C23" s="172"/>
      <c r="D23" s="172"/>
      <c r="E23" s="172"/>
      <c r="F23" s="172"/>
      <c r="G23" s="172"/>
      <c r="H23" s="172"/>
      <c r="I23" s="172"/>
      <c r="J23" s="172"/>
      <c r="L23" s="173" t="s">
        <v>283</v>
      </c>
      <c r="M23" s="173"/>
      <c r="N23" s="173"/>
      <c r="O23" s="173"/>
      <c r="P23" s="173"/>
      <c r="Q23" s="173"/>
      <c r="R23" s="173"/>
    </row>
    <row r="24" spans="1:18" ht="12.75">
      <c r="A24" s="174" t="s">
        <v>284</v>
      </c>
      <c r="B24" s="174"/>
      <c r="C24" s="174"/>
      <c r="D24" s="174"/>
      <c r="E24" s="174"/>
      <c r="F24" s="174"/>
      <c r="G24" s="174"/>
      <c r="H24" s="174"/>
      <c r="I24" s="174"/>
      <c r="J24" s="174"/>
      <c r="L24" s="173"/>
      <c r="M24" s="173"/>
      <c r="N24" s="173"/>
      <c r="O24" s="173"/>
      <c r="P24" s="173"/>
      <c r="Q24" s="173"/>
      <c r="R24" s="173"/>
    </row>
    <row r="25" spans="1:18" ht="12.75">
      <c r="A25" s="175" t="s">
        <v>285</v>
      </c>
      <c r="B25" s="175" t="s">
        <v>190</v>
      </c>
      <c r="C25" s="175" t="s">
        <v>191</v>
      </c>
      <c r="D25" s="176" t="s">
        <v>286</v>
      </c>
      <c r="E25" s="176">
        <v>1</v>
      </c>
      <c r="F25" s="176">
        <v>2</v>
      </c>
      <c r="G25" s="176">
        <v>3</v>
      </c>
      <c r="H25" s="176">
        <v>4</v>
      </c>
      <c r="I25" s="175" t="s">
        <v>287</v>
      </c>
      <c r="J25" s="176" t="s">
        <v>208</v>
      </c>
      <c r="L25" s="173"/>
      <c r="M25" s="173"/>
      <c r="N25" s="173"/>
      <c r="O25" s="173"/>
      <c r="P25" s="173"/>
      <c r="Q25" s="173"/>
      <c r="R25" s="173"/>
    </row>
    <row r="26" spans="1:18" ht="12.75">
      <c r="A26" s="177">
        <v>1</v>
      </c>
      <c r="B26" s="106"/>
      <c r="C26" s="106"/>
      <c r="D26" s="79"/>
      <c r="E26" s="76"/>
      <c r="F26" s="76"/>
      <c r="G26" s="76"/>
      <c r="H26" s="76"/>
      <c r="I26" s="177">
        <f aca="true" t="shared" si="6" ref="I26:I33">SUM(E26:H26)</f>
        <v>0</v>
      </c>
      <c r="J26" s="76">
        <f aca="true" t="shared" si="7" ref="J26:J33">SUM(D26,I26)</f>
        <v>0</v>
      </c>
      <c r="L26" s="153" t="s">
        <v>285</v>
      </c>
      <c r="M26" s="153" t="s">
        <v>190</v>
      </c>
      <c r="N26" s="153" t="s">
        <v>191</v>
      </c>
      <c r="O26" s="153" t="s">
        <v>288</v>
      </c>
      <c r="P26" s="153" t="s">
        <v>289</v>
      </c>
      <c r="Q26" s="153" t="s">
        <v>196</v>
      </c>
      <c r="R26" s="153" t="s">
        <v>195</v>
      </c>
    </row>
    <row r="27" spans="1:18" ht="12.75">
      <c r="A27" s="177">
        <v>2</v>
      </c>
      <c r="B27" s="106"/>
      <c r="C27" s="106"/>
      <c r="D27" s="76"/>
      <c r="E27" s="76"/>
      <c r="F27" s="76"/>
      <c r="G27" s="76"/>
      <c r="H27" s="76"/>
      <c r="I27" s="177">
        <f t="shared" si="6"/>
        <v>0</v>
      </c>
      <c r="J27" s="76">
        <f t="shared" si="7"/>
        <v>0</v>
      </c>
      <c r="L27" s="79">
        <v>1</v>
      </c>
      <c r="M27" s="178"/>
      <c r="N27" s="178"/>
      <c r="O27" s="179"/>
      <c r="P27" s="79"/>
      <c r="Q27" s="79"/>
      <c r="R27" s="79">
        <f>SUM(O27:Q27)</f>
        <v>0</v>
      </c>
    </row>
    <row r="28" spans="1:18" ht="12.75">
      <c r="A28" s="177">
        <v>3</v>
      </c>
      <c r="B28" s="106"/>
      <c r="C28" s="106"/>
      <c r="D28" s="76"/>
      <c r="E28" s="76"/>
      <c r="F28" s="76"/>
      <c r="G28" s="76"/>
      <c r="H28" s="76"/>
      <c r="I28" s="177">
        <f t="shared" si="6"/>
        <v>0</v>
      </c>
      <c r="J28" s="76">
        <f t="shared" si="7"/>
        <v>0</v>
      </c>
      <c r="L28" s="79">
        <v>2</v>
      </c>
      <c r="M28" s="178"/>
      <c r="N28" s="178"/>
      <c r="O28" s="179"/>
      <c r="P28" s="79"/>
      <c r="Q28" s="79"/>
      <c r="R28" s="79">
        <f>SUM(O28:Q28)</f>
        <v>0</v>
      </c>
    </row>
    <row r="29" spans="1:18" ht="12.75">
      <c r="A29" s="177">
        <v>4</v>
      </c>
      <c r="B29" s="106"/>
      <c r="C29" s="106"/>
      <c r="D29" s="76"/>
      <c r="E29" s="76"/>
      <c r="F29" s="76"/>
      <c r="G29" s="76"/>
      <c r="H29" s="76"/>
      <c r="I29" s="177">
        <f t="shared" si="6"/>
        <v>0</v>
      </c>
      <c r="J29" s="76">
        <f t="shared" si="7"/>
        <v>0</v>
      </c>
      <c r="L29" s="79">
        <v>3</v>
      </c>
      <c r="M29" s="178"/>
      <c r="N29" s="178"/>
      <c r="O29" s="179"/>
      <c r="P29" s="79"/>
      <c r="Q29" s="79"/>
      <c r="R29" s="79">
        <f>SUM(O29:Q29)</f>
        <v>0</v>
      </c>
    </row>
    <row r="30" spans="1:18" ht="12.75">
      <c r="A30" s="177">
        <v>5</v>
      </c>
      <c r="B30" s="106"/>
      <c r="C30" s="106"/>
      <c r="D30" s="76"/>
      <c r="E30" s="76"/>
      <c r="F30" s="76"/>
      <c r="G30" s="76"/>
      <c r="H30" s="76"/>
      <c r="I30" s="177">
        <f t="shared" si="6"/>
        <v>0</v>
      </c>
      <c r="J30" s="76">
        <f t="shared" si="7"/>
        <v>0</v>
      </c>
      <c r="L30" s="79">
        <v>4</v>
      </c>
      <c r="M30" s="178"/>
      <c r="N30" s="178"/>
      <c r="O30" s="179"/>
      <c r="P30" s="79"/>
      <c r="Q30" s="79"/>
      <c r="R30" s="79">
        <f>SUM(O30:Q30)</f>
        <v>0</v>
      </c>
    </row>
    <row r="31" spans="1:18" ht="12.75">
      <c r="A31" s="106">
        <v>6</v>
      </c>
      <c r="B31" s="106"/>
      <c r="C31" s="106"/>
      <c r="D31" s="79"/>
      <c r="E31" s="79"/>
      <c r="F31" s="79"/>
      <c r="G31" s="79"/>
      <c r="H31" s="79"/>
      <c r="I31" s="177">
        <f t="shared" si="6"/>
        <v>0</v>
      </c>
      <c r="J31" s="76">
        <f t="shared" si="7"/>
        <v>0</v>
      </c>
      <c r="L31" s="82">
        <v>5</v>
      </c>
      <c r="M31" s="180"/>
      <c r="N31" s="180"/>
      <c r="O31" s="181"/>
      <c r="P31" s="82"/>
      <c r="Q31" s="82"/>
      <c r="R31" s="79">
        <f>SUM(O31:Q31)</f>
        <v>0</v>
      </c>
    </row>
    <row r="32" spans="1:18" ht="12.75">
      <c r="A32" s="106">
        <v>7</v>
      </c>
      <c r="B32" s="166"/>
      <c r="C32" s="166"/>
      <c r="D32" s="79"/>
      <c r="E32" s="79"/>
      <c r="F32" s="79"/>
      <c r="G32" s="79"/>
      <c r="H32" s="79"/>
      <c r="I32" s="177">
        <f t="shared" si="6"/>
        <v>0</v>
      </c>
      <c r="J32" s="76">
        <f t="shared" si="7"/>
        <v>0</v>
      </c>
      <c r="L32" s="151" t="s">
        <v>290</v>
      </c>
      <c r="M32" s="151"/>
      <c r="N32" s="151"/>
      <c r="O32" s="151"/>
      <c r="P32" s="151"/>
      <c r="Q32" s="151"/>
      <c r="R32" s="151"/>
    </row>
    <row r="33" spans="1:18" ht="12.75">
      <c r="A33" s="106">
        <v>8</v>
      </c>
      <c r="B33" s="106"/>
      <c r="C33" s="106"/>
      <c r="D33" s="79"/>
      <c r="E33" s="79"/>
      <c r="F33" s="79"/>
      <c r="G33" s="79"/>
      <c r="H33" s="79"/>
      <c r="I33" s="177">
        <f t="shared" si="6"/>
        <v>0</v>
      </c>
      <c r="J33" s="76">
        <f t="shared" si="7"/>
        <v>0</v>
      </c>
      <c r="L33" s="153">
        <v>1</v>
      </c>
      <c r="M33" s="182"/>
      <c r="N33" s="182"/>
      <c r="O33" s="183"/>
      <c r="P33" s="153"/>
      <c r="Q33" s="153"/>
      <c r="R33" s="153">
        <f>SUM(O33:Q33)</f>
        <v>0</v>
      </c>
    </row>
    <row r="34" spans="12:18" ht="12.75">
      <c r="L34" s="79">
        <v>2</v>
      </c>
      <c r="M34" s="178"/>
      <c r="N34" s="178"/>
      <c r="O34" s="179"/>
      <c r="P34" s="79"/>
      <c r="Q34" s="79"/>
      <c r="R34" s="153">
        <f>SUM(O34:Q34)</f>
        <v>0</v>
      </c>
    </row>
  </sheetData>
  <sheetProtection selectLockedCells="1" selectUnlockedCells="1"/>
  <mergeCells count="8">
    <mergeCell ref="A1:R1"/>
    <mergeCell ref="A2:R2"/>
    <mergeCell ref="A3:R3"/>
    <mergeCell ref="A13:R13"/>
    <mergeCell ref="A23:J23"/>
    <mergeCell ref="L23:R25"/>
    <mergeCell ref="A24:J24"/>
    <mergeCell ref="L32:R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B13"/>
  <sheetViews>
    <sheetView workbookViewId="0" topLeftCell="A1">
      <selection activeCell="H24" sqref="H24"/>
    </sheetView>
  </sheetViews>
  <sheetFormatPr defaultColWidth="9.140625" defaultRowHeight="12.75"/>
  <cols>
    <col min="1" max="3" width="8.7109375" style="0" customWidth="1"/>
    <col min="4" max="4" width="11.421875" style="0" customWidth="1"/>
    <col min="5" max="16384" width="8.7109375" style="0" customWidth="1"/>
  </cols>
  <sheetData>
    <row r="2" spans="1:28" ht="12.75">
      <c r="A2" s="112" t="s">
        <v>236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</row>
    <row r="3" spans="1:27" ht="12.75">
      <c r="A3" s="113" t="s">
        <v>237</v>
      </c>
      <c r="B3" s="114" t="s">
        <v>190</v>
      </c>
      <c r="C3" s="115" t="s">
        <v>191</v>
      </c>
      <c r="D3" s="88" t="s">
        <v>238</v>
      </c>
      <c r="E3" s="116">
        <v>1</v>
      </c>
      <c r="F3" s="60"/>
      <c r="G3" s="126">
        <v>2</v>
      </c>
      <c r="H3" s="60"/>
      <c r="I3" s="116">
        <v>3</v>
      </c>
      <c r="J3" s="60"/>
      <c r="K3" s="116">
        <v>4</v>
      </c>
      <c r="L3" s="60"/>
      <c r="M3" s="116">
        <v>5</v>
      </c>
      <c r="N3" s="60"/>
      <c r="O3" s="116">
        <v>6</v>
      </c>
      <c r="P3" s="60"/>
      <c r="Q3" s="116">
        <v>7</v>
      </c>
      <c r="R3" s="60"/>
      <c r="S3" s="116">
        <v>8</v>
      </c>
      <c r="T3" s="60"/>
      <c r="U3" s="116">
        <v>9</v>
      </c>
      <c r="V3" s="60"/>
      <c r="W3" s="116">
        <v>10</v>
      </c>
      <c r="X3" s="60"/>
      <c r="Y3" s="116" t="s">
        <v>196</v>
      </c>
      <c r="Z3" s="60"/>
      <c r="AA3" s="60" t="s">
        <v>195</v>
      </c>
    </row>
    <row r="4" spans="1:27" ht="12.75">
      <c r="A4" s="117">
        <v>1</v>
      </c>
      <c r="B4" s="17"/>
      <c r="C4" s="17"/>
      <c r="D4" s="101"/>
      <c r="E4" s="118"/>
      <c r="F4" s="93"/>
      <c r="G4" s="118"/>
      <c r="H4" s="93"/>
      <c r="I4" s="118"/>
      <c r="J4" s="93"/>
      <c r="K4" s="118"/>
      <c r="L4" s="93"/>
      <c r="M4" s="118"/>
      <c r="N4" s="93"/>
      <c r="O4" s="118"/>
      <c r="P4" s="93"/>
      <c r="Q4" s="118"/>
      <c r="R4" s="93"/>
      <c r="S4" s="118"/>
      <c r="T4" s="93"/>
      <c r="U4" s="118"/>
      <c r="V4" s="93"/>
      <c r="W4" s="118"/>
      <c r="X4" s="93"/>
      <c r="Y4" s="118">
        <f aca="true" t="shared" si="0" ref="Y4:Y12">E4+G4+I4+K4+M4+O4+Q4+S4+U4+W4</f>
        <v>0</v>
      </c>
      <c r="Z4" s="93"/>
      <c r="AA4" s="118">
        <f aca="true" t="shared" si="1" ref="AA4:AA12">D4+Y4</f>
        <v>0</v>
      </c>
    </row>
    <row r="5" spans="1:27" ht="12.75">
      <c r="A5" s="117">
        <v>2</v>
      </c>
      <c r="B5" s="10"/>
      <c r="C5" s="10"/>
      <c r="D5" s="101"/>
      <c r="E5" s="118"/>
      <c r="F5" s="93"/>
      <c r="G5" s="118"/>
      <c r="H5" s="93"/>
      <c r="I5" s="118"/>
      <c r="J5" s="93"/>
      <c r="K5" s="118"/>
      <c r="L5" s="93"/>
      <c r="M5" s="118"/>
      <c r="N5" s="93"/>
      <c r="O5" s="118"/>
      <c r="P5" s="93"/>
      <c r="Q5" s="118"/>
      <c r="R5" s="93"/>
      <c r="S5" s="118"/>
      <c r="T5" s="93"/>
      <c r="U5" s="118"/>
      <c r="V5" s="93"/>
      <c r="W5" s="118"/>
      <c r="X5" s="93"/>
      <c r="Y5" s="118">
        <f t="shared" si="0"/>
        <v>0</v>
      </c>
      <c r="Z5" s="93"/>
      <c r="AA5" s="118">
        <f t="shared" si="1"/>
        <v>0</v>
      </c>
    </row>
    <row r="6" spans="1:27" ht="12.75">
      <c r="A6" s="117">
        <v>3</v>
      </c>
      <c r="B6" s="10"/>
      <c r="C6" s="10"/>
      <c r="D6" s="101"/>
      <c r="E6" s="118"/>
      <c r="F6" s="93"/>
      <c r="G6" s="118"/>
      <c r="H6" s="93"/>
      <c r="I6" s="118"/>
      <c r="J6" s="93"/>
      <c r="K6" s="118"/>
      <c r="L6" s="93"/>
      <c r="M6" s="118"/>
      <c r="N6" s="93"/>
      <c r="O6" s="118"/>
      <c r="P6" s="93"/>
      <c r="Q6" s="118"/>
      <c r="R6" s="93"/>
      <c r="S6" s="118"/>
      <c r="T6" s="93"/>
      <c r="U6" s="118"/>
      <c r="V6" s="93"/>
      <c r="W6" s="118"/>
      <c r="X6" s="93"/>
      <c r="Y6" s="118">
        <f t="shared" si="0"/>
        <v>0</v>
      </c>
      <c r="Z6" s="93"/>
      <c r="AA6" s="118">
        <f t="shared" si="1"/>
        <v>0</v>
      </c>
    </row>
    <row r="7" spans="1:27" ht="12.75">
      <c r="A7" s="117">
        <v>4</v>
      </c>
      <c r="B7" s="17"/>
      <c r="C7" s="17"/>
      <c r="D7" s="101"/>
      <c r="E7" s="118"/>
      <c r="F7" s="93"/>
      <c r="G7" s="118"/>
      <c r="H7" s="93"/>
      <c r="I7" s="118"/>
      <c r="J7" s="93"/>
      <c r="K7" s="118"/>
      <c r="L7" s="93"/>
      <c r="M7" s="118"/>
      <c r="N7" s="93"/>
      <c r="O7" s="118"/>
      <c r="P7" s="93"/>
      <c r="Q7" s="118"/>
      <c r="R7" s="93"/>
      <c r="S7" s="118"/>
      <c r="T7" s="93"/>
      <c r="U7" s="118"/>
      <c r="V7" s="93"/>
      <c r="W7" s="118"/>
      <c r="X7" s="93"/>
      <c r="Y7" s="118">
        <f t="shared" si="0"/>
        <v>0</v>
      </c>
      <c r="Z7" s="93"/>
      <c r="AA7" s="118">
        <f t="shared" si="1"/>
        <v>0</v>
      </c>
    </row>
    <row r="8" spans="1:27" ht="12.75">
      <c r="A8" s="117">
        <v>5</v>
      </c>
      <c r="B8" s="10"/>
      <c r="C8" s="10"/>
      <c r="D8" s="101"/>
      <c r="E8" s="118"/>
      <c r="F8" s="93"/>
      <c r="G8" s="118"/>
      <c r="H8" s="93"/>
      <c r="I8" s="118"/>
      <c r="J8" s="93"/>
      <c r="K8" s="118"/>
      <c r="L8" s="93"/>
      <c r="M8" s="118"/>
      <c r="N8" s="93"/>
      <c r="O8" s="118"/>
      <c r="P8" s="93"/>
      <c r="Q8" s="118"/>
      <c r="R8" s="93"/>
      <c r="S8" s="118"/>
      <c r="T8" s="93"/>
      <c r="U8" s="118"/>
      <c r="V8" s="93"/>
      <c r="W8" s="118"/>
      <c r="X8" s="93"/>
      <c r="Y8" s="118">
        <f t="shared" si="0"/>
        <v>0</v>
      </c>
      <c r="Z8" s="93"/>
      <c r="AA8" s="118">
        <f t="shared" si="1"/>
        <v>0</v>
      </c>
    </row>
    <row r="9" spans="1:27" ht="12.75">
      <c r="A9" s="117">
        <v>6</v>
      </c>
      <c r="B9" s="10"/>
      <c r="C9" s="10"/>
      <c r="D9" s="101"/>
      <c r="E9" s="118"/>
      <c r="F9" s="93"/>
      <c r="G9" s="118"/>
      <c r="H9" s="93"/>
      <c r="I9" s="118"/>
      <c r="J9" s="93"/>
      <c r="K9" s="118"/>
      <c r="L9" s="93"/>
      <c r="M9" s="118"/>
      <c r="N9" s="93"/>
      <c r="O9" s="118"/>
      <c r="P9" s="93"/>
      <c r="Q9" s="118"/>
      <c r="R9" s="93"/>
      <c r="S9" s="118"/>
      <c r="T9" s="93"/>
      <c r="U9" s="118"/>
      <c r="V9" s="93"/>
      <c r="W9" s="118"/>
      <c r="X9" s="93"/>
      <c r="Y9" s="118">
        <f t="shared" si="0"/>
        <v>0</v>
      </c>
      <c r="Z9" s="93"/>
      <c r="AA9" s="118">
        <f t="shared" si="1"/>
        <v>0</v>
      </c>
    </row>
    <row r="10" spans="1:27" ht="12.75">
      <c r="A10" s="117">
        <v>7</v>
      </c>
      <c r="B10" s="17"/>
      <c r="C10" s="17"/>
      <c r="D10" s="101"/>
      <c r="E10" s="118"/>
      <c r="F10" s="93"/>
      <c r="G10" s="118"/>
      <c r="H10" s="93"/>
      <c r="I10" s="118"/>
      <c r="J10" s="93"/>
      <c r="K10" s="118"/>
      <c r="L10" s="93"/>
      <c r="M10" s="118"/>
      <c r="N10" s="93"/>
      <c r="O10" s="118"/>
      <c r="P10" s="93"/>
      <c r="Q10" s="118"/>
      <c r="R10" s="93"/>
      <c r="S10" s="118"/>
      <c r="T10" s="93"/>
      <c r="U10" s="118"/>
      <c r="V10" s="93"/>
      <c r="W10" s="118"/>
      <c r="X10" s="93"/>
      <c r="Y10" s="118">
        <f t="shared" si="0"/>
        <v>0</v>
      </c>
      <c r="Z10" s="93"/>
      <c r="AA10" s="118">
        <f t="shared" si="1"/>
        <v>0</v>
      </c>
    </row>
    <row r="11" spans="1:27" ht="12.75">
      <c r="A11" s="117">
        <v>8</v>
      </c>
      <c r="B11" s="10"/>
      <c r="C11" s="10"/>
      <c r="D11" s="101"/>
      <c r="E11" s="118"/>
      <c r="F11" s="93"/>
      <c r="G11" s="118"/>
      <c r="H11" s="93"/>
      <c r="I11" s="118"/>
      <c r="J11" s="93"/>
      <c r="K11" s="118"/>
      <c r="L11" s="93"/>
      <c r="M11" s="118"/>
      <c r="N11" s="93"/>
      <c r="O11" s="118"/>
      <c r="P11" s="93"/>
      <c r="Q11" s="118"/>
      <c r="R11" s="93"/>
      <c r="S11" s="118"/>
      <c r="T11" s="93"/>
      <c r="U11" s="118"/>
      <c r="V11" s="93"/>
      <c r="W11" s="118"/>
      <c r="X11" s="93"/>
      <c r="Y11" s="118">
        <f t="shared" si="0"/>
        <v>0</v>
      </c>
      <c r="Z11" s="93"/>
      <c r="AA11" s="118">
        <f t="shared" si="1"/>
        <v>0</v>
      </c>
    </row>
    <row r="12" spans="1:27" ht="12.75">
      <c r="A12" s="117">
        <v>9</v>
      </c>
      <c r="B12" s="10"/>
      <c r="C12" s="10"/>
      <c r="D12" s="119"/>
      <c r="E12" s="118"/>
      <c r="G12" s="120"/>
      <c r="I12" s="118"/>
      <c r="J12" s="93"/>
      <c r="K12" s="118"/>
      <c r="L12" s="93"/>
      <c r="M12" s="118"/>
      <c r="N12" s="93"/>
      <c r="O12" s="118"/>
      <c r="P12" s="93"/>
      <c r="Q12" s="118"/>
      <c r="R12" s="93"/>
      <c r="S12" s="118"/>
      <c r="T12" s="93"/>
      <c r="U12" s="118"/>
      <c r="V12" s="93"/>
      <c r="W12" s="118"/>
      <c r="Y12" s="118">
        <f t="shared" si="0"/>
        <v>0</v>
      </c>
      <c r="AA12" s="118">
        <f t="shared" si="1"/>
        <v>0</v>
      </c>
    </row>
    <row r="13" spans="1:27" ht="12.75">
      <c r="A13" s="117"/>
      <c r="B13" s="10"/>
      <c r="C13" s="10"/>
      <c r="D13" s="119"/>
      <c r="E13" s="118"/>
      <c r="G13" s="120"/>
      <c r="I13" s="118"/>
      <c r="J13" s="93"/>
      <c r="K13" s="118"/>
      <c r="L13" s="93"/>
      <c r="M13" s="118"/>
      <c r="N13" s="93"/>
      <c r="O13" s="118"/>
      <c r="P13" s="93"/>
      <c r="Q13" s="118"/>
      <c r="R13" s="93"/>
      <c r="S13" s="118"/>
      <c r="T13" s="93"/>
      <c r="U13" s="118"/>
      <c r="V13" s="93"/>
      <c r="W13" s="118"/>
      <c r="Y13" s="118"/>
      <c r="AA13" s="118"/>
    </row>
  </sheetData>
  <sheetProtection selectLockedCells="1" selectUnlockedCells="1"/>
  <mergeCells count="1">
    <mergeCell ref="A2:AB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5"/>
  <sheetViews>
    <sheetView zoomScale="87" zoomScaleNormal="87" workbookViewId="0" topLeftCell="C4">
      <selection activeCell="C9" sqref="C9"/>
    </sheetView>
  </sheetViews>
  <sheetFormatPr defaultColWidth="9.140625" defaultRowHeight="12.75"/>
  <cols>
    <col min="1" max="1" width="8.7109375" style="0" customWidth="1"/>
    <col min="2" max="2" width="9.140625" style="56" customWidth="1"/>
    <col min="3" max="3" width="13.57421875" style="0" customWidth="1"/>
    <col min="4" max="4" width="15.00390625" style="0" customWidth="1"/>
    <col min="5" max="5" width="5.7109375" style="0" customWidth="1"/>
    <col min="6" max="6" width="6.00390625" style="0" customWidth="1"/>
    <col min="7" max="7" width="5.28125" style="0" customWidth="1"/>
    <col min="8" max="8" width="5.8515625" style="0" customWidth="1"/>
    <col min="9" max="9" width="5.140625" style="0" customWidth="1"/>
    <col min="10" max="10" width="5.421875" style="0" customWidth="1"/>
    <col min="11" max="11" width="5.7109375" style="0" customWidth="1"/>
    <col min="12" max="12" width="5.57421875" style="0" customWidth="1"/>
    <col min="13" max="13" width="5.140625" style="0" customWidth="1"/>
    <col min="14" max="14" width="6.00390625" style="0" customWidth="1"/>
    <col min="15" max="16" width="5.7109375" style="0" customWidth="1"/>
    <col min="17" max="17" width="6.7109375" style="57" customWidth="1"/>
    <col min="18" max="18" width="6.57421875" style="57" customWidth="1"/>
    <col min="19" max="19" width="5.7109375" style="0" customWidth="1"/>
    <col min="20" max="20" width="5.57421875" style="0" customWidth="1"/>
    <col min="21" max="21" width="5.7109375" style="0" customWidth="1"/>
    <col min="22" max="22" width="5.421875" style="0" customWidth="1"/>
    <col min="23" max="23" width="5.7109375" style="0" customWidth="1"/>
    <col min="24" max="24" width="6.00390625" style="0" customWidth="1"/>
    <col min="25" max="25" width="5.7109375" style="0" customWidth="1"/>
    <col min="26" max="26" width="7.7109375" style="0" customWidth="1"/>
    <col min="27" max="27" width="5.7109375" style="0" customWidth="1"/>
    <col min="28" max="28" width="6.28125" style="0" customWidth="1"/>
    <col min="29" max="29" width="5.7109375" style="0" customWidth="1"/>
    <col min="30" max="30" width="7.00390625" style="0" customWidth="1"/>
    <col min="31" max="31" width="6.7109375" style="0" customWidth="1"/>
    <col min="32" max="32" width="5.8515625" style="0" customWidth="1"/>
    <col min="33" max="33" width="7.7109375" style="0" customWidth="1"/>
    <col min="34" max="34" width="5.00390625" style="0" customWidth="1"/>
    <col min="35" max="35" width="7.421875" style="58" customWidth="1"/>
    <col min="36" max="36" width="7.7109375" style="0" customWidth="1"/>
    <col min="37" max="37" width="9.57421875" style="0" customWidth="1"/>
    <col min="38" max="16384" width="8.7109375" style="0" customWidth="1"/>
  </cols>
  <sheetData>
    <row r="1" spans="1:36" ht="12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</row>
    <row r="2" spans="1:36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</row>
    <row r="3" spans="1:36" ht="12.75">
      <c r="A3" s="60"/>
      <c r="B3" s="61"/>
      <c r="C3" s="60"/>
      <c r="D3" s="60"/>
      <c r="E3" s="60"/>
      <c r="F3" s="60"/>
      <c r="G3" s="60"/>
      <c r="H3" s="60"/>
      <c r="I3" s="60"/>
      <c r="J3" s="60"/>
      <c r="K3" s="60"/>
      <c r="L3" s="60"/>
      <c r="M3" s="62"/>
      <c r="N3" s="62"/>
      <c r="O3" s="62"/>
      <c r="P3" s="62"/>
      <c r="Q3" s="63"/>
      <c r="R3" s="63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4"/>
      <c r="AJ3" s="62"/>
    </row>
    <row r="4" spans="1:36" ht="12.75">
      <c r="A4" s="65" t="s">
        <v>185</v>
      </c>
      <c r="B4" s="65"/>
      <c r="C4" s="66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4"/>
      <c r="AJ4" s="67"/>
    </row>
    <row r="5" spans="1:36" ht="12.75">
      <c r="A5" s="68" t="s">
        <v>186</v>
      </c>
      <c r="B5" s="68"/>
      <c r="C5" s="66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4"/>
      <c r="AJ5" s="67"/>
    </row>
    <row r="6" spans="1:36" ht="12.75">
      <c r="A6" s="65" t="s">
        <v>187</v>
      </c>
      <c r="B6" s="65"/>
      <c r="C6" s="66"/>
      <c r="D6" s="66"/>
      <c r="E6" s="66"/>
      <c r="F6" s="66"/>
      <c r="G6" s="66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6"/>
      <c r="AB6" s="66"/>
      <c r="AC6" s="66"/>
      <c r="AD6" s="66"/>
      <c r="AE6" s="66"/>
      <c r="AF6" s="66"/>
      <c r="AG6" s="66"/>
      <c r="AH6" s="66"/>
      <c r="AI6" s="70"/>
      <c r="AJ6" s="66"/>
    </row>
    <row r="7" spans="1:36" ht="12.75">
      <c r="A7" s="71"/>
      <c r="B7" s="72"/>
      <c r="C7" s="66"/>
      <c r="D7" s="66"/>
      <c r="E7" s="66"/>
      <c r="F7" s="66"/>
      <c r="G7" s="66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6"/>
      <c r="AB7" s="66"/>
      <c r="AC7" s="66"/>
      <c r="AD7" s="66"/>
      <c r="AE7" s="66"/>
      <c r="AF7" s="66"/>
      <c r="AG7" s="66"/>
      <c r="AH7" s="66"/>
      <c r="AI7" s="70"/>
      <c r="AJ7" s="66"/>
    </row>
    <row r="8" spans="1:37" ht="12.75">
      <c r="A8" s="73" t="s">
        <v>188</v>
      </c>
      <c r="B8" s="73" t="s">
        <v>189</v>
      </c>
      <c r="C8" s="74" t="s">
        <v>190</v>
      </c>
      <c r="D8" s="74" t="s">
        <v>191</v>
      </c>
      <c r="E8" s="75">
        <v>1</v>
      </c>
      <c r="F8" s="75" t="s">
        <v>192</v>
      </c>
      <c r="G8" s="75">
        <v>2</v>
      </c>
      <c r="H8" s="75" t="s">
        <v>192</v>
      </c>
      <c r="I8" s="75">
        <v>3</v>
      </c>
      <c r="J8" s="75" t="s">
        <v>192</v>
      </c>
      <c r="K8" s="75">
        <v>4</v>
      </c>
      <c r="L8" s="75" t="s">
        <v>192</v>
      </c>
      <c r="M8" s="75">
        <v>5</v>
      </c>
      <c r="N8" s="75" t="s">
        <v>192</v>
      </c>
      <c r="O8" s="75">
        <v>6</v>
      </c>
      <c r="P8" s="75" t="s">
        <v>192</v>
      </c>
      <c r="Q8" s="75" t="s">
        <v>193</v>
      </c>
      <c r="R8" s="75" t="s">
        <v>192</v>
      </c>
      <c r="S8" s="75">
        <v>1</v>
      </c>
      <c r="T8" s="75" t="s">
        <v>192</v>
      </c>
      <c r="U8" s="75">
        <v>2</v>
      </c>
      <c r="V8" s="75" t="s">
        <v>192</v>
      </c>
      <c r="W8" s="75">
        <v>3</v>
      </c>
      <c r="X8" s="75" t="s">
        <v>192</v>
      </c>
      <c r="Y8" s="75">
        <v>4</v>
      </c>
      <c r="Z8" s="75" t="s">
        <v>192</v>
      </c>
      <c r="AA8" s="75">
        <v>5</v>
      </c>
      <c r="AB8" s="75" t="s">
        <v>192</v>
      </c>
      <c r="AC8" s="75">
        <v>6</v>
      </c>
      <c r="AD8" s="75" t="s">
        <v>192</v>
      </c>
      <c r="AE8" s="75" t="s">
        <v>194</v>
      </c>
      <c r="AF8" s="75" t="s">
        <v>192</v>
      </c>
      <c r="AG8" s="75" t="s">
        <v>195</v>
      </c>
      <c r="AH8" s="75" t="s">
        <v>192</v>
      </c>
      <c r="AI8" s="76" t="s">
        <v>196</v>
      </c>
      <c r="AJ8" s="75" t="s">
        <v>195</v>
      </c>
      <c r="AK8" s="77" t="s">
        <v>197</v>
      </c>
    </row>
    <row r="9" spans="1:36" ht="12.75">
      <c r="A9" s="78">
        <v>23</v>
      </c>
      <c r="B9" s="78">
        <v>18</v>
      </c>
      <c r="C9" s="38" t="s">
        <v>160</v>
      </c>
      <c r="D9" s="39" t="s">
        <v>161</v>
      </c>
      <c r="E9" s="79">
        <v>100</v>
      </c>
      <c r="F9" s="79">
        <v>7</v>
      </c>
      <c r="G9" s="79">
        <v>100</v>
      </c>
      <c r="H9" s="79">
        <v>7</v>
      </c>
      <c r="I9" s="79">
        <v>100</v>
      </c>
      <c r="J9" s="79">
        <v>8</v>
      </c>
      <c r="K9" s="79">
        <v>100</v>
      </c>
      <c r="L9" s="79">
        <v>8</v>
      </c>
      <c r="M9" s="79">
        <v>100</v>
      </c>
      <c r="N9" s="79">
        <v>9</v>
      </c>
      <c r="O9" s="79">
        <v>100</v>
      </c>
      <c r="P9" s="79">
        <v>6</v>
      </c>
      <c r="Q9" s="73">
        <f aca="true" t="shared" si="0" ref="Q9:Q38">E9+G9+I9+K9+M9+O9</f>
        <v>600</v>
      </c>
      <c r="R9" s="73">
        <f aca="true" t="shared" si="1" ref="R9:R38">F9++H9+J9+L9+N9+P9</f>
        <v>45</v>
      </c>
      <c r="S9" s="79">
        <v>100</v>
      </c>
      <c r="T9" s="79">
        <v>9</v>
      </c>
      <c r="U9" s="79">
        <v>100</v>
      </c>
      <c r="V9" s="79">
        <v>6</v>
      </c>
      <c r="W9" s="79">
        <v>100</v>
      </c>
      <c r="X9" s="79">
        <v>7</v>
      </c>
      <c r="Y9" s="79">
        <v>100</v>
      </c>
      <c r="Z9" s="79">
        <v>7</v>
      </c>
      <c r="AA9" s="79">
        <v>99</v>
      </c>
      <c r="AB9" s="79">
        <v>7</v>
      </c>
      <c r="AC9" s="79">
        <v>98</v>
      </c>
      <c r="AD9" s="79">
        <v>6</v>
      </c>
      <c r="AE9" s="79">
        <f aca="true" t="shared" si="2" ref="AE9:AE38">S9+U9+W9+Y9+AA9+AC9</f>
        <v>597</v>
      </c>
      <c r="AF9" s="79">
        <f aca="true" t="shared" si="3" ref="AF9:AF38">T9+V9+X9+Z9+AB9+AD9</f>
        <v>42</v>
      </c>
      <c r="AG9" s="73">
        <f aca="true" t="shared" si="4" ref="AG9:AG38">Q9+AE9</f>
        <v>1197</v>
      </c>
      <c r="AH9" s="73">
        <f aca="true" t="shared" si="5" ref="AH9:AH38">R9+AF9</f>
        <v>87</v>
      </c>
      <c r="AI9" s="80">
        <v>102</v>
      </c>
      <c r="AJ9" s="81">
        <f aca="true" t="shared" si="6" ref="AJ9:AJ38">AG9+AI9</f>
        <v>1299</v>
      </c>
    </row>
    <row r="10" spans="1:36" ht="12.75">
      <c r="A10" s="78">
        <v>16</v>
      </c>
      <c r="B10" s="78">
        <v>17</v>
      </c>
      <c r="C10" s="29" t="s">
        <v>128</v>
      </c>
      <c r="D10" s="30" t="s">
        <v>69</v>
      </c>
      <c r="E10" s="79">
        <v>99</v>
      </c>
      <c r="F10" s="79">
        <v>7</v>
      </c>
      <c r="G10" s="79">
        <v>100</v>
      </c>
      <c r="H10" s="79">
        <v>9</v>
      </c>
      <c r="I10" s="79">
        <v>100</v>
      </c>
      <c r="J10" s="79">
        <v>9</v>
      </c>
      <c r="K10" s="79">
        <v>100</v>
      </c>
      <c r="L10" s="79">
        <v>6</v>
      </c>
      <c r="M10" s="79">
        <v>99</v>
      </c>
      <c r="N10" s="79">
        <v>6</v>
      </c>
      <c r="O10" s="79">
        <v>100</v>
      </c>
      <c r="P10" s="79">
        <v>8</v>
      </c>
      <c r="Q10" s="73">
        <f t="shared" si="0"/>
        <v>598</v>
      </c>
      <c r="R10" s="73">
        <f t="shared" si="1"/>
        <v>45</v>
      </c>
      <c r="S10" s="79">
        <v>100</v>
      </c>
      <c r="T10" s="79">
        <v>10</v>
      </c>
      <c r="U10" s="79">
        <v>99</v>
      </c>
      <c r="V10" s="79">
        <v>9</v>
      </c>
      <c r="W10" s="79">
        <v>100</v>
      </c>
      <c r="X10" s="79">
        <v>9</v>
      </c>
      <c r="Y10" s="79">
        <v>99</v>
      </c>
      <c r="Z10" s="79">
        <v>8</v>
      </c>
      <c r="AA10" s="79">
        <v>98</v>
      </c>
      <c r="AB10" s="79">
        <v>6</v>
      </c>
      <c r="AC10" s="79">
        <v>98</v>
      </c>
      <c r="AD10" s="79">
        <v>7</v>
      </c>
      <c r="AE10" s="79">
        <f t="shared" si="2"/>
        <v>594</v>
      </c>
      <c r="AF10" s="79">
        <f t="shared" si="3"/>
        <v>49</v>
      </c>
      <c r="AG10" s="73">
        <f t="shared" si="4"/>
        <v>1192</v>
      </c>
      <c r="AH10" s="73">
        <f t="shared" si="5"/>
        <v>94</v>
      </c>
      <c r="AI10" s="79">
        <v>103.5</v>
      </c>
      <c r="AJ10" s="81">
        <f t="shared" si="6"/>
        <v>1295.5</v>
      </c>
    </row>
    <row r="11" spans="1:37" ht="12.75">
      <c r="A11" s="78">
        <v>15</v>
      </c>
      <c r="B11" s="78">
        <v>15</v>
      </c>
      <c r="C11" s="38" t="s">
        <v>48</v>
      </c>
      <c r="D11" s="39" t="s">
        <v>49</v>
      </c>
      <c r="E11" s="79">
        <v>99</v>
      </c>
      <c r="F11" s="79">
        <v>6</v>
      </c>
      <c r="G11" s="79">
        <v>100</v>
      </c>
      <c r="H11" s="79">
        <v>10</v>
      </c>
      <c r="I11" s="79">
        <v>100</v>
      </c>
      <c r="J11" s="79">
        <v>7</v>
      </c>
      <c r="K11" s="79">
        <v>99</v>
      </c>
      <c r="L11" s="79">
        <v>7</v>
      </c>
      <c r="M11" s="79">
        <v>99</v>
      </c>
      <c r="N11" s="79">
        <v>8</v>
      </c>
      <c r="O11" s="79">
        <v>98</v>
      </c>
      <c r="P11" s="79">
        <v>7</v>
      </c>
      <c r="Q11" s="73">
        <f t="shared" si="0"/>
        <v>595</v>
      </c>
      <c r="R11" s="73">
        <f t="shared" si="1"/>
        <v>45</v>
      </c>
      <c r="S11" s="79">
        <v>100</v>
      </c>
      <c r="T11" s="79">
        <v>8</v>
      </c>
      <c r="U11" s="79">
        <v>99</v>
      </c>
      <c r="V11" s="79">
        <v>7</v>
      </c>
      <c r="W11" s="79">
        <v>100</v>
      </c>
      <c r="X11" s="79">
        <v>9</v>
      </c>
      <c r="Y11" s="79">
        <v>99</v>
      </c>
      <c r="Z11" s="79">
        <v>5</v>
      </c>
      <c r="AA11" s="79">
        <v>99</v>
      </c>
      <c r="AB11" s="79">
        <v>7</v>
      </c>
      <c r="AC11" s="79">
        <v>99</v>
      </c>
      <c r="AD11" s="79">
        <v>5</v>
      </c>
      <c r="AE11" s="79">
        <f t="shared" si="2"/>
        <v>596</v>
      </c>
      <c r="AF11" s="79">
        <f t="shared" si="3"/>
        <v>41</v>
      </c>
      <c r="AG11" s="73">
        <f t="shared" si="4"/>
        <v>1191</v>
      </c>
      <c r="AH11" s="73">
        <f t="shared" si="5"/>
        <v>86</v>
      </c>
      <c r="AI11" s="79">
        <v>103.7</v>
      </c>
      <c r="AJ11" s="81">
        <f t="shared" si="6"/>
        <v>1294.7</v>
      </c>
      <c r="AK11">
        <v>10.6</v>
      </c>
    </row>
    <row r="12" spans="1:37" ht="12.75">
      <c r="A12" s="78">
        <v>17</v>
      </c>
      <c r="B12" s="78">
        <v>19</v>
      </c>
      <c r="C12" s="29" t="s">
        <v>147</v>
      </c>
      <c r="D12" s="30" t="s">
        <v>100</v>
      </c>
      <c r="E12" s="79">
        <v>99</v>
      </c>
      <c r="F12" s="79">
        <v>7</v>
      </c>
      <c r="G12" s="79">
        <v>99</v>
      </c>
      <c r="H12" s="79">
        <v>6</v>
      </c>
      <c r="I12" s="79">
        <v>100</v>
      </c>
      <c r="J12" s="79">
        <v>9</v>
      </c>
      <c r="K12" s="79">
        <v>98</v>
      </c>
      <c r="L12" s="79">
        <v>6</v>
      </c>
      <c r="M12" s="79">
        <v>100</v>
      </c>
      <c r="N12" s="79">
        <v>9</v>
      </c>
      <c r="O12" s="79">
        <v>99</v>
      </c>
      <c r="P12" s="79">
        <v>6</v>
      </c>
      <c r="Q12" s="73">
        <f t="shared" si="0"/>
        <v>595</v>
      </c>
      <c r="R12" s="73">
        <f t="shared" si="1"/>
        <v>43</v>
      </c>
      <c r="S12" s="79">
        <v>99</v>
      </c>
      <c r="T12" s="79">
        <v>6</v>
      </c>
      <c r="U12" s="79">
        <v>100</v>
      </c>
      <c r="V12" s="79">
        <v>7</v>
      </c>
      <c r="W12" s="79">
        <v>100</v>
      </c>
      <c r="X12" s="79">
        <v>8</v>
      </c>
      <c r="Y12" s="79">
        <v>99</v>
      </c>
      <c r="Z12" s="79">
        <v>9</v>
      </c>
      <c r="AA12" s="79">
        <v>98</v>
      </c>
      <c r="AB12" s="79">
        <v>5</v>
      </c>
      <c r="AC12" s="79">
        <v>100</v>
      </c>
      <c r="AD12" s="79">
        <v>6</v>
      </c>
      <c r="AE12" s="79">
        <f t="shared" si="2"/>
        <v>596</v>
      </c>
      <c r="AF12" s="79">
        <f t="shared" si="3"/>
        <v>41</v>
      </c>
      <c r="AG12" s="73">
        <f t="shared" si="4"/>
        <v>1191</v>
      </c>
      <c r="AH12" s="73">
        <f t="shared" si="5"/>
        <v>84</v>
      </c>
      <c r="AI12" s="79">
        <v>103.7</v>
      </c>
      <c r="AJ12" s="81">
        <f t="shared" si="6"/>
        <v>1294.7</v>
      </c>
      <c r="AK12">
        <v>9.7</v>
      </c>
    </row>
    <row r="13" spans="1:36" ht="12.75">
      <c r="A13" s="78">
        <v>8</v>
      </c>
      <c r="B13" s="78">
        <v>21</v>
      </c>
      <c r="C13" s="29" t="s">
        <v>97</v>
      </c>
      <c r="D13" s="30" t="s">
        <v>98</v>
      </c>
      <c r="E13" s="79">
        <v>99</v>
      </c>
      <c r="F13" s="79">
        <v>6</v>
      </c>
      <c r="G13" s="79">
        <v>99</v>
      </c>
      <c r="H13" s="79">
        <v>7</v>
      </c>
      <c r="I13" s="79">
        <v>100</v>
      </c>
      <c r="J13" s="79">
        <v>7</v>
      </c>
      <c r="K13" s="79">
        <v>99</v>
      </c>
      <c r="L13" s="79">
        <v>6</v>
      </c>
      <c r="M13" s="79">
        <v>100</v>
      </c>
      <c r="N13" s="79">
        <v>8</v>
      </c>
      <c r="O13" s="79">
        <v>99</v>
      </c>
      <c r="P13" s="79">
        <v>7</v>
      </c>
      <c r="Q13" s="73">
        <f t="shared" si="0"/>
        <v>596</v>
      </c>
      <c r="R13" s="73">
        <f t="shared" si="1"/>
        <v>41</v>
      </c>
      <c r="S13" s="79">
        <v>100</v>
      </c>
      <c r="T13" s="79">
        <v>8</v>
      </c>
      <c r="U13" s="79">
        <v>99</v>
      </c>
      <c r="V13" s="79">
        <v>5</v>
      </c>
      <c r="W13" s="79">
        <v>99</v>
      </c>
      <c r="X13" s="79">
        <v>8</v>
      </c>
      <c r="Y13" s="79">
        <v>100</v>
      </c>
      <c r="Z13" s="79">
        <v>7</v>
      </c>
      <c r="AA13" s="79">
        <v>99</v>
      </c>
      <c r="AB13" s="79">
        <v>9</v>
      </c>
      <c r="AC13" s="79">
        <v>97</v>
      </c>
      <c r="AD13" s="79">
        <v>6</v>
      </c>
      <c r="AE13" s="79">
        <f t="shared" si="2"/>
        <v>594</v>
      </c>
      <c r="AF13" s="79">
        <f t="shared" si="3"/>
        <v>43</v>
      </c>
      <c r="AG13" s="73">
        <f t="shared" si="4"/>
        <v>1190</v>
      </c>
      <c r="AH13" s="73">
        <f t="shared" si="5"/>
        <v>84</v>
      </c>
      <c r="AI13" s="79">
        <v>103.3</v>
      </c>
      <c r="AJ13" s="81">
        <f t="shared" si="6"/>
        <v>1293.3</v>
      </c>
    </row>
    <row r="14" spans="1:36" ht="12.75">
      <c r="A14" s="78">
        <v>18</v>
      </c>
      <c r="B14" s="78">
        <v>14</v>
      </c>
      <c r="C14" s="29" t="s">
        <v>19</v>
      </c>
      <c r="D14" s="30" t="s">
        <v>20</v>
      </c>
      <c r="E14" s="79">
        <v>99</v>
      </c>
      <c r="F14" s="79">
        <v>8</v>
      </c>
      <c r="G14" s="79">
        <v>99</v>
      </c>
      <c r="H14" s="79">
        <v>7</v>
      </c>
      <c r="I14" s="79">
        <v>100</v>
      </c>
      <c r="J14" s="79">
        <v>9</v>
      </c>
      <c r="K14" s="79">
        <v>99</v>
      </c>
      <c r="L14" s="79">
        <v>7</v>
      </c>
      <c r="M14" s="79">
        <v>100</v>
      </c>
      <c r="N14" s="79">
        <v>7</v>
      </c>
      <c r="O14" s="79">
        <v>97</v>
      </c>
      <c r="P14" s="79">
        <v>4</v>
      </c>
      <c r="Q14" s="73">
        <f t="shared" si="0"/>
        <v>594</v>
      </c>
      <c r="R14" s="73">
        <f t="shared" si="1"/>
        <v>42</v>
      </c>
      <c r="S14" s="79">
        <v>100</v>
      </c>
      <c r="T14" s="79">
        <v>7</v>
      </c>
      <c r="U14" s="79">
        <v>100</v>
      </c>
      <c r="V14" s="79">
        <v>5</v>
      </c>
      <c r="W14" s="79">
        <v>100</v>
      </c>
      <c r="X14" s="79">
        <v>4</v>
      </c>
      <c r="Y14" s="79">
        <v>100</v>
      </c>
      <c r="Z14" s="79">
        <v>8</v>
      </c>
      <c r="AA14" s="79">
        <v>100</v>
      </c>
      <c r="AB14" s="79">
        <v>8</v>
      </c>
      <c r="AC14" s="79">
        <v>99</v>
      </c>
      <c r="AD14" s="79">
        <v>6</v>
      </c>
      <c r="AE14" s="79">
        <f t="shared" si="2"/>
        <v>599</v>
      </c>
      <c r="AF14" s="79">
        <f t="shared" si="3"/>
        <v>38</v>
      </c>
      <c r="AG14" s="73">
        <f t="shared" si="4"/>
        <v>1193</v>
      </c>
      <c r="AH14" s="73">
        <f t="shared" si="5"/>
        <v>80</v>
      </c>
      <c r="AI14" s="79">
        <v>99.6</v>
      </c>
      <c r="AJ14" s="81">
        <f t="shared" si="6"/>
        <v>1292.6</v>
      </c>
    </row>
    <row r="15" spans="1:36" ht="12.75">
      <c r="A15" s="78">
        <v>25</v>
      </c>
      <c r="B15" s="78">
        <v>20</v>
      </c>
      <c r="C15" s="29" t="s">
        <v>172</v>
      </c>
      <c r="D15" s="30" t="s">
        <v>173</v>
      </c>
      <c r="E15" s="79">
        <v>100</v>
      </c>
      <c r="F15" s="79">
        <v>7</v>
      </c>
      <c r="G15" s="79">
        <v>97</v>
      </c>
      <c r="H15" s="79">
        <v>4</v>
      </c>
      <c r="I15" s="79">
        <v>100</v>
      </c>
      <c r="J15" s="79">
        <v>9</v>
      </c>
      <c r="K15" s="79">
        <v>98</v>
      </c>
      <c r="L15" s="79">
        <v>4</v>
      </c>
      <c r="M15" s="79">
        <v>100</v>
      </c>
      <c r="N15" s="79">
        <v>6</v>
      </c>
      <c r="O15" s="79">
        <v>100</v>
      </c>
      <c r="P15" s="79">
        <v>6</v>
      </c>
      <c r="Q15" s="73">
        <f t="shared" si="0"/>
        <v>595</v>
      </c>
      <c r="R15" s="73">
        <f t="shared" si="1"/>
        <v>36</v>
      </c>
      <c r="S15" s="79">
        <v>100</v>
      </c>
      <c r="T15" s="79">
        <v>7</v>
      </c>
      <c r="U15" s="79">
        <v>98</v>
      </c>
      <c r="V15" s="79">
        <v>6</v>
      </c>
      <c r="W15" s="79">
        <v>99</v>
      </c>
      <c r="X15" s="79">
        <v>6</v>
      </c>
      <c r="Y15" s="79">
        <v>100</v>
      </c>
      <c r="Z15" s="79">
        <v>6</v>
      </c>
      <c r="AA15" s="79">
        <v>99</v>
      </c>
      <c r="AB15" s="79">
        <v>4</v>
      </c>
      <c r="AC15" s="79">
        <v>98</v>
      </c>
      <c r="AD15" s="79">
        <v>4</v>
      </c>
      <c r="AE15" s="79">
        <f t="shared" si="2"/>
        <v>594</v>
      </c>
      <c r="AF15" s="79">
        <f t="shared" si="3"/>
        <v>33</v>
      </c>
      <c r="AG15" s="73">
        <f t="shared" si="4"/>
        <v>1189</v>
      </c>
      <c r="AH15" s="73">
        <f t="shared" si="5"/>
        <v>69</v>
      </c>
      <c r="AI15" s="80">
        <v>103</v>
      </c>
      <c r="AJ15" s="81">
        <f t="shared" si="6"/>
        <v>1292</v>
      </c>
    </row>
    <row r="16" spans="1:36" ht="12.75">
      <c r="A16" s="78">
        <v>6</v>
      </c>
      <c r="B16" s="78">
        <v>13</v>
      </c>
      <c r="C16" s="29" t="s">
        <v>142</v>
      </c>
      <c r="D16" s="30" t="s">
        <v>108</v>
      </c>
      <c r="E16" s="79">
        <v>100</v>
      </c>
      <c r="F16" s="79">
        <v>7</v>
      </c>
      <c r="G16" s="79">
        <v>99</v>
      </c>
      <c r="H16" s="79">
        <v>9</v>
      </c>
      <c r="I16" s="79">
        <v>99</v>
      </c>
      <c r="J16" s="79">
        <v>6</v>
      </c>
      <c r="K16" s="79">
        <v>100</v>
      </c>
      <c r="L16" s="79">
        <v>7</v>
      </c>
      <c r="M16" s="79">
        <v>99</v>
      </c>
      <c r="N16" s="79">
        <v>7</v>
      </c>
      <c r="O16" s="79">
        <v>99</v>
      </c>
      <c r="P16" s="79">
        <v>6</v>
      </c>
      <c r="Q16" s="73">
        <f t="shared" si="0"/>
        <v>596</v>
      </c>
      <c r="R16" s="73">
        <f t="shared" si="1"/>
        <v>42</v>
      </c>
      <c r="S16" s="79">
        <v>97</v>
      </c>
      <c r="T16" s="79">
        <v>5</v>
      </c>
      <c r="U16" s="79">
        <v>98</v>
      </c>
      <c r="V16" s="79">
        <v>6</v>
      </c>
      <c r="W16" s="79">
        <v>98</v>
      </c>
      <c r="X16" s="79">
        <v>7</v>
      </c>
      <c r="Y16" s="79">
        <v>98</v>
      </c>
      <c r="Z16" s="79">
        <v>6</v>
      </c>
      <c r="AA16" s="79">
        <v>100</v>
      </c>
      <c r="AB16" s="79">
        <v>8</v>
      </c>
      <c r="AC16" s="79">
        <v>99</v>
      </c>
      <c r="AD16" s="79">
        <v>5</v>
      </c>
      <c r="AE16" s="79">
        <f t="shared" si="2"/>
        <v>590</v>
      </c>
      <c r="AF16" s="79">
        <f t="shared" si="3"/>
        <v>37</v>
      </c>
      <c r="AG16" s="73">
        <f t="shared" si="4"/>
        <v>1186</v>
      </c>
      <c r="AH16" s="73">
        <f t="shared" si="5"/>
        <v>79</v>
      </c>
      <c r="AI16" s="80">
        <v>103.1</v>
      </c>
      <c r="AJ16" s="81">
        <f t="shared" si="6"/>
        <v>1289.1</v>
      </c>
    </row>
    <row r="17" spans="1:36" ht="12.75">
      <c r="A17" s="19">
        <v>13</v>
      </c>
      <c r="B17" s="78">
        <v>22</v>
      </c>
      <c r="C17" s="29" t="s">
        <v>89</v>
      </c>
      <c r="D17" s="30" t="s">
        <v>90</v>
      </c>
      <c r="E17" s="79">
        <v>99</v>
      </c>
      <c r="F17" s="79">
        <v>8</v>
      </c>
      <c r="G17" s="79">
        <v>100</v>
      </c>
      <c r="H17" s="79">
        <v>6</v>
      </c>
      <c r="I17" s="79">
        <v>98</v>
      </c>
      <c r="J17" s="79">
        <v>5</v>
      </c>
      <c r="K17" s="79">
        <v>100</v>
      </c>
      <c r="L17" s="79">
        <v>5</v>
      </c>
      <c r="M17" s="79">
        <v>98</v>
      </c>
      <c r="N17" s="79">
        <v>6</v>
      </c>
      <c r="O17" s="79">
        <v>98</v>
      </c>
      <c r="P17" s="79">
        <v>5</v>
      </c>
      <c r="Q17" s="73">
        <f t="shared" si="0"/>
        <v>593</v>
      </c>
      <c r="R17" s="73">
        <f t="shared" si="1"/>
        <v>35</v>
      </c>
      <c r="S17" s="79">
        <v>99</v>
      </c>
      <c r="T17" s="79">
        <v>5</v>
      </c>
      <c r="U17" s="79">
        <v>99</v>
      </c>
      <c r="V17" s="79">
        <v>7</v>
      </c>
      <c r="W17" s="79">
        <v>98</v>
      </c>
      <c r="X17" s="79">
        <v>3</v>
      </c>
      <c r="Y17" s="79">
        <v>99</v>
      </c>
      <c r="Z17" s="79">
        <v>8</v>
      </c>
      <c r="AA17" s="79">
        <v>99</v>
      </c>
      <c r="AB17" s="79">
        <v>5</v>
      </c>
      <c r="AC17" s="79">
        <v>98</v>
      </c>
      <c r="AD17" s="79">
        <v>4</v>
      </c>
      <c r="AE17" s="79">
        <f t="shared" si="2"/>
        <v>592</v>
      </c>
      <c r="AF17" s="79">
        <f t="shared" si="3"/>
        <v>32</v>
      </c>
      <c r="AG17" s="73">
        <f t="shared" si="4"/>
        <v>1185</v>
      </c>
      <c r="AH17" s="73">
        <f t="shared" si="5"/>
        <v>67</v>
      </c>
      <c r="AI17" s="79"/>
      <c r="AJ17" s="81">
        <f t="shared" si="6"/>
        <v>1185</v>
      </c>
    </row>
    <row r="18" spans="1:36" ht="12.75">
      <c r="A18" s="78">
        <v>9</v>
      </c>
      <c r="B18" s="78">
        <v>12</v>
      </c>
      <c r="C18" s="29" t="s">
        <v>153</v>
      </c>
      <c r="D18" s="30" t="s">
        <v>154</v>
      </c>
      <c r="E18" s="79">
        <v>97</v>
      </c>
      <c r="F18" s="79">
        <v>6</v>
      </c>
      <c r="G18" s="79">
        <v>99</v>
      </c>
      <c r="H18" s="79">
        <v>7</v>
      </c>
      <c r="I18" s="79">
        <v>99</v>
      </c>
      <c r="J18" s="79">
        <v>5</v>
      </c>
      <c r="K18" s="79">
        <v>99</v>
      </c>
      <c r="L18" s="79">
        <v>7</v>
      </c>
      <c r="M18" s="79">
        <v>100</v>
      </c>
      <c r="N18" s="79">
        <v>8</v>
      </c>
      <c r="O18" s="79">
        <v>98</v>
      </c>
      <c r="P18" s="79">
        <v>7</v>
      </c>
      <c r="Q18" s="73">
        <f t="shared" si="0"/>
        <v>592</v>
      </c>
      <c r="R18" s="73">
        <f t="shared" si="1"/>
        <v>40</v>
      </c>
      <c r="S18" s="79">
        <v>98</v>
      </c>
      <c r="T18" s="79">
        <v>6</v>
      </c>
      <c r="U18" s="79">
        <v>99</v>
      </c>
      <c r="V18" s="79">
        <v>4</v>
      </c>
      <c r="W18" s="79">
        <v>100</v>
      </c>
      <c r="X18" s="79">
        <v>7</v>
      </c>
      <c r="Y18" s="79">
        <v>98</v>
      </c>
      <c r="Z18" s="79">
        <v>5</v>
      </c>
      <c r="AA18" s="79">
        <v>98</v>
      </c>
      <c r="AB18" s="79">
        <v>6</v>
      </c>
      <c r="AC18" s="79">
        <v>99</v>
      </c>
      <c r="AD18" s="79">
        <v>9</v>
      </c>
      <c r="AE18" s="79">
        <f t="shared" si="2"/>
        <v>592</v>
      </c>
      <c r="AF18" s="79">
        <f t="shared" si="3"/>
        <v>37</v>
      </c>
      <c r="AG18" s="73">
        <f t="shared" si="4"/>
        <v>1184</v>
      </c>
      <c r="AH18" s="73">
        <f t="shared" si="5"/>
        <v>77</v>
      </c>
      <c r="AI18" s="79">
        <v>103.7</v>
      </c>
      <c r="AJ18" s="81">
        <f t="shared" si="6"/>
        <v>1287.7</v>
      </c>
    </row>
    <row r="19" spans="1:36" ht="12.75">
      <c r="A19" s="78">
        <v>19</v>
      </c>
      <c r="B19" s="78">
        <v>23</v>
      </c>
      <c r="C19" s="38" t="s">
        <v>158</v>
      </c>
      <c r="D19" s="39" t="s">
        <v>159</v>
      </c>
      <c r="E19" s="79">
        <v>98</v>
      </c>
      <c r="F19" s="79">
        <v>6</v>
      </c>
      <c r="G19" s="79">
        <v>99</v>
      </c>
      <c r="H19" s="79">
        <v>5</v>
      </c>
      <c r="I19" s="79">
        <v>99</v>
      </c>
      <c r="J19" s="79">
        <v>7</v>
      </c>
      <c r="K19" s="79">
        <v>99</v>
      </c>
      <c r="L19" s="79">
        <v>8</v>
      </c>
      <c r="M19" s="79">
        <v>99</v>
      </c>
      <c r="N19" s="79">
        <v>6</v>
      </c>
      <c r="O19" s="79">
        <v>97</v>
      </c>
      <c r="P19" s="79">
        <v>3</v>
      </c>
      <c r="Q19" s="73">
        <f t="shared" si="0"/>
        <v>591</v>
      </c>
      <c r="R19" s="73">
        <f t="shared" si="1"/>
        <v>35</v>
      </c>
      <c r="S19" s="79">
        <v>100</v>
      </c>
      <c r="T19" s="79">
        <v>7</v>
      </c>
      <c r="U19" s="79">
        <v>99</v>
      </c>
      <c r="V19" s="79">
        <v>6</v>
      </c>
      <c r="W19" s="79">
        <v>99</v>
      </c>
      <c r="X19" s="79">
        <v>7</v>
      </c>
      <c r="Y19" s="79">
        <v>98</v>
      </c>
      <c r="Z19" s="79">
        <v>6</v>
      </c>
      <c r="AA19" s="79">
        <v>97</v>
      </c>
      <c r="AB19" s="79">
        <v>5</v>
      </c>
      <c r="AC19" s="79">
        <v>100</v>
      </c>
      <c r="AD19" s="79">
        <v>7</v>
      </c>
      <c r="AE19" s="79">
        <f t="shared" si="2"/>
        <v>593</v>
      </c>
      <c r="AF19" s="79">
        <f t="shared" si="3"/>
        <v>38</v>
      </c>
      <c r="AG19" s="73">
        <f t="shared" si="4"/>
        <v>1184</v>
      </c>
      <c r="AH19" s="73">
        <f t="shared" si="5"/>
        <v>73</v>
      </c>
      <c r="AI19" s="79"/>
      <c r="AJ19" s="81">
        <f t="shared" si="6"/>
        <v>1184</v>
      </c>
    </row>
    <row r="20" spans="1:36" ht="12.75">
      <c r="A20" s="78">
        <v>12</v>
      </c>
      <c r="B20" s="78">
        <v>25</v>
      </c>
      <c r="C20" s="29" t="s">
        <v>87</v>
      </c>
      <c r="D20" s="30" t="s">
        <v>88</v>
      </c>
      <c r="E20" s="79">
        <v>100</v>
      </c>
      <c r="F20" s="79">
        <v>8</v>
      </c>
      <c r="G20" s="79">
        <v>97</v>
      </c>
      <c r="H20" s="79">
        <v>4</v>
      </c>
      <c r="I20" s="79">
        <v>98</v>
      </c>
      <c r="J20" s="79">
        <v>8</v>
      </c>
      <c r="K20" s="79">
        <v>99</v>
      </c>
      <c r="L20" s="79">
        <v>7</v>
      </c>
      <c r="M20" s="79">
        <v>99</v>
      </c>
      <c r="N20" s="79">
        <v>7</v>
      </c>
      <c r="O20" s="79">
        <v>98</v>
      </c>
      <c r="P20" s="79">
        <v>5</v>
      </c>
      <c r="Q20" s="73">
        <f t="shared" si="0"/>
        <v>591</v>
      </c>
      <c r="R20" s="73">
        <f t="shared" si="1"/>
        <v>39</v>
      </c>
      <c r="S20" s="79">
        <v>99</v>
      </c>
      <c r="T20" s="79">
        <v>9</v>
      </c>
      <c r="U20" s="79">
        <v>99</v>
      </c>
      <c r="V20" s="79">
        <v>7</v>
      </c>
      <c r="W20" s="79">
        <v>97</v>
      </c>
      <c r="X20" s="79">
        <v>4</v>
      </c>
      <c r="Y20" s="79">
        <v>99</v>
      </c>
      <c r="Z20" s="79">
        <v>5</v>
      </c>
      <c r="AA20" s="79">
        <v>100</v>
      </c>
      <c r="AB20" s="79">
        <v>7</v>
      </c>
      <c r="AC20" s="79">
        <v>98</v>
      </c>
      <c r="AD20" s="79">
        <v>7</v>
      </c>
      <c r="AE20" s="79">
        <f t="shared" si="2"/>
        <v>592</v>
      </c>
      <c r="AF20" s="79">
        <f t="shared" si="3"/>
        <v>39</v>
      </c>
      <c r="AG20" s="73">
        <f t="shared" si="4"/>
        <v>1183</v>
      </c>
      <c r="AH20" s="73">
        <f t="shared" si="5"/>
        <v>78</v>
      </c>
      <c r="AI20" s="79"/>
      <c r="AJ20" s="81">
        <f t="shared" si="6"/>
        <v>1183</v>
      </c>
    </row>
    <row r="21" spans="1:36" ht="12.75">
      <c r="A21" s="78">
        <v>22</v>
      </c>
      <c r="B21" s="78">
        <v>11</v>
      </c>
      <c r="C21" s="29" t="s">
        <v>166</v>
      </c>
      <c r="D21" s="30" t="s">
        <v>167</v>
      </c>
      <c r="E21" s="79">
        <v>99</v>
      </c>
      <c r="F21" s="79">
        <v>6</v>
      </c>
      <c r="G21" s="79">
        <v>99</v>
      </c>
      <c r="H21" s="79">
        <v>8</v>
      </c>
      <c r="I21" s="79">
        <v>98</v>
      </c>
      <c r="J21" s="79">
        <v>3</v>
      </c>
      <c r="K21" s="79">
        <v>98</v>
      </c>
      <c r="L21" s="79">
        <v>5</v>
      </c>
      <c r="M21" s="79">
        <v>98</v>
      </c>
      <c r="N21" s="79">
        <v>5</v>
      </c>
      <c r="O21" s="79">
        <v>99</v>
      </c>
      <c r="P21" s="79">
        <v>6</v>
      </c>
      <c r="Q21" s="73">
        <f t="shared" si="0"/>
        <v>591</v>
      </c>
      <c r="R21" s="73">
        <f t="shared" si="1"/>
        <v>33</v>
      </c>
      <c r="S21" s="79">
        <v>100</v>
      </c>
      <c r="T21" s="79">
        <v>7</v>
      </c>
      <c r="U21" s="79">
        <v>97</v>
      </c>
      <c r="V21" s="79">
        <v>2</v>
      </c>
      <c r="W21" s="79">
        <v>98</v>
      </c>
      <c r="X21" s="79">
        <v>6</v>
      </c>
      <c r="Y21" s="79">
        <v>98</v>
      </c>
      <c r="Z21" s="79">
        <v>5</v>
      </c>
      <c r="AA21" s="79">
        <v>100</v>
      </c>
      <c r="AB21" s="79">
        <v>7</v>
      </c>
      <c r="AC21" s="79">
        <v>99</v>
      </c>
      <c r="AD21" s="79">
        <v>5</v>
      </c>
      <c r="AE21" s="79">
        <f t="shared" si="2"/>
        <v>592</v>
      </c>
      <c r="AF21" s="79">
        <f t="shared" si="3"/>
        <v>32</v>
      </c>
      <c r="AG21" s="73">
        <f t="shared" si="4"/>
        <v>1183</v>
      </c>
      <c r="AH21" s="73">
        <f t="shared" si="5"/>
        <v>65</v>
      </c>
      <c r="AI21" s="79"/>
      <c r="AJ21" s="81">
        <f t="shared" si="6"/>
        <v>1183</v>
      </c>
    </row>
    <row r="22" spans="1:36" ht="12.75">
      <c r="A22" s="78">
        <v>24</v>
      </c>
      <c r="B22" s="78">
        <v>24</v>
      </c>
      <c r="C22" s="29" t="s">
        <v>145</v>
      </c>
      <c r="D22" s="30" t="s">
        <v>146</v>
      </c>
      <c r="E22" s="79">
        <v>99</v>
      </c>
      <c r="F22" s="79">
        <v>4</v>
      </c>
      <c r="G22" s="79">
        <v>100</v>
      </c>
      <c r="H22" s="79">
        <v>6</v>
      </c>
      <c r="I22" s="79">
        <v>98</v>
      </c>
      <c r="J22" s="79">
        <v>5</v>
      </c>
      <c r="K22" s="79">
        <v>98</v>
      </c>
      <c r="L22" s="79">
        <v>6</v>
      </c>
      <c r="M22" s="79">
        <v>100</v>
      </c>
      <c r="N22" s="79">
        <v>6</v>
      </c>
      <c r="O22" s="79">
        <v>96</v>
      </c>
      <c r="P22" s="79">
        <v>3</v>
      </c>
      <c r="Q22" s="73">
        <f t="shared" si="0"/>
        <v>591</v>
      </c>
      <c r="R22" s="73">
        <f t="shared" si="1"/>
        <v>30</v>
      </c>
      <c r="S22" s="79">
        <v>97</v>
      </c>
      <c r="T22" s="79">
        <v>3</v>
      </c>
      <c r="U22" s="79">
        <v>99</v>
      </c>
      <c r="V22" s="79">
        <v>8</v>
      </c>
      <c r="W22" s="79">
        <v>97</v>
      </c>
      <c r="X22" s="79">
        <v>5</v>
      </c>
      <c r="Y22" s="79">
        <v>99</v>
      </c>
      <c r="Z22" s="79">
        <v>3</v>
      </c>
      <c r="AA22" s="79">
        <v>100</v>
      </c>
      <c r="AB22" s="79">
        <v>5</v>
      </c>
      <c r="AC22" s="79">
        <v>100</v>
      </c>
      <c r="AD22" s="79">
        <v>6</v>
      </c>
      <c r="AE22" s="79">
        <f t="shared" si="2"/>
        <v>592</v>
      </c>
      <c r="AF22" s="79">
        <f t="shared" si="3"/>
        <v>30</v>
      </c>
      <c r="AG22" s="73">
        <f t="shared" si="4"/>
        <v>1183</v>
      </c>
      <c r="AH22" s="73">
        <f t="shared" si="5"/>
        <v>60</v>
      </c>
      <c r="AI22" s="79"/>
      <c r="AJ22" s="81">
        <f t="shared" si="6"/>
        <v>1183</v>
      </c>
    </row>
    <row r="23" spans="1:36" ht="12.75">
      <c r="A23" s="78">
        <v>27</v>
      </c>
      <c r="B23" s="78">
        <v>10</v>
      </c>
      <c r="C23" s="29" t="s">
        <v>74</v>
      </c>
      <c r="D23" s="30" t="s">
        <v>198</v>
      </c>
      <c r="E23" s="79">
        <v>98</v>
      </c>
      <c r="F23" s="79">
        <v>5</v>
      </c>
      <c r="G23" s="79">
        <v>98</v>
      </c>
      <c r="H23" s="79">
        <v>5</v>
      </c>
      <c r="I23" s="79">
        <v>99</v>
      </c>
      <c r="J23" s="79">
        <v>5</v>
      </c>
      <c r="K23" s="79">
        <v>99</v>
      </c>
      <c r="L23" s="79">
        <v>7</v>
      </c>
      <c r="M23" s="79">
        <v>98</v>
      </c>
      <c r="N23" s="79">
        <v>5</v>
      </c>
      <c r="O23" s="79">
        <v>98</v>
      </c>
      <c r="P23" s="79">
        <v>2</v>
      </c>
      <c r="Q23" s="73">
        <f t="shared" si="0"/>
        <v>590</v>
      </c>
      <c r="R23" s="73">
        <f t="shared" si="1"/>
        <v>29</v>
      </c>
      <c r="S23" s="79">
        <v>99</v>
      </c>
      <c r="T23" s="79">
        <v>6</v>
      </c>
      <c r="U23" s="79">
        <v>100</v>
      </c>
      <c r="V23" s="79">
        <v>4</v>
      </c>
      <c r="W23" s="79">
        <v>99</v>
      </c>
      <c r="X23" s="79">
        <v>5</v>
      </c>
      <c r="Y23" s="79">
        <v>96</v>
      </c>
      <c r="Z23" s="79">
        <v>4</v>
      </c>
      <c r="AA23" s="79">
        <v>100</v>
      </c>
      <c r="AB23" s="79">
        <v>7</v>
      </c>
      <c r="AC23" s="79">
        <v>99</v>
      </c>
      <c r="AD23" s="79">
        <v>4</v>
      </c>
      <c r="AE23" s="79">
        <f t="shared" si="2"/>
        <v>593</v>
      </c>
      <c r="AF23" s="79">
        <f t="shared" si="3"/>
        <v>30</v>
      </c>
      <c r="AG23" s="73">
        <f t="shared" si="4"/>
        <v>1183</v>
      </c>
      <c r="AH23" s="73">
        <f t="shared" si="5"/>
        <v>59</v>
      </c>
      <c r="AI23" s="79"/>
      <c r="AJ23" s="81">
        <f t="shared" si="6"/>
        <v>1183</v>
      </c>
    </row>
    <row r="24" spans="1:36" ht="12.75">
      <c r="A24" s="78">
        <v>10</v>
      </c>
      <c r="B24" s="78">
        <v>26</v>
      </c>
      <c r="C24" s="29" t="s">
        <v>72</v>
      </c>
      <c r="D24" s="30" t="s">
        <v>73</v>
      </c>
      <c r="E24" s="79">
        <v>98</v>
      </c>
      <c r="F24" s="79">
        <v>4</v>
      </c>
      <c r="G24" s="79">
        <v>98</v>
      </c>
      <c r="H24" s="79">
        <v>6</v>
      </c>
      <c r="I24" s="79">
        <v>99</v>
      </c>
      <c r="J24" s="79">
        <v>7</v>
      </c>
      <c r="K24" s="79">
        <v>99</v>
      </c>
      <c r="L24" s="79">
        <v>9</v>
      </c>
      <c r="M24" s="79">
        <v>99</v>
      </c>
      <c r="N24" s="79">
        <v>4</v>
      </c>
      <c r="O24" s="79">
        <v>99</v>
      </c>
      <c r="P24" s="79">
        <v>5</v>
      </c>
      <c r="Q24" s="73">
        <f t="shared" si="0"/>
        <v>592</v>
      </c>
      <c r="R24" s="73">
        <f t="shared" si="1"/>
        <v>35</v>
      </c>
      <c r="S24" s="79">
        <v>100</v>
      </c>
      <c r="T24" s="79">
        <v>7</v>
      </c>
      <c r="U24" s="79">
        <v>96</v>
      </c>
      <c r="V24" s="79">
        <v>3</v>
      </c>
      <c r="W24" s="79">
        <v>97</v>
      </c>
      <c r="X24" s="79">
        <v>3</v>
      </c>
      <c r="Y24" s="79">
        <v>100</v>
      </c>
      <c r="Z24" s="79">
        <v>7</v>
      </c>
      <c r="AA24" s="79">
        <v>96</v>
      </c>
      <c r="AB24" s="79">
        <v>5</v>
      </c>
      <c r="AC24" s="79">
        <v>100</v>
      </c>
      <c r="AD24" s="79">
        <v>7</v>
      </c>
      <c r="AE24" s="79">
        <f t="shared" si="2"/>
        <v>589</v>
      </c>
      <c r="AF24" s="79">
        <f t="shared" si="3"/>
        <v>32</v>
      </c>
      <c r="AG24" s="73">
        <f t="shared" si="4"/>
        <v>1181</v>
      </c>
      <c r="AH24" s="73">
        <f t="shared" si="5"/>
        <v>67</v>
      </c>
      <c r="AI24" s="79"/>
      <c r="AJ24" s="81">
        <f t="shared" si="6"/>
        <v>1181</v>
      </c>
    </row>
    <row r="25" spans="1:36" ht="12.75">
      <c r="A25" s="78">
        <v>11</v>
      </c>
      <c r="B25" s="78">
        <v>9</v>
      </c>
      <c r="C25" s="29" t="s">
        <v>83</v>
      </c>
      <c r="D25" s="30" t="s">
        <v>84</v>
      </c>
      <c r="E25" s="79">
        <v>97</v>
      </c>
      <c r="F25" s="79">
        <v>4</v>
      </c>
      <c r="G25" s="79">
        <v>98</v>
      </c>
      <c r="H25" s="79">
        <v>3</v>
      </c>
      <c r="I25" s="79">
        <v>98</v>
      </c>
      <c r="J25" s="79">
        <v>4</v>
      </c>
      <c r="K25" s="79">
        <v>100</v>
      </c>
      <c r="L25" s="79">
        <v>6</v>
      </c>
      <c r="M25" s="79">
        <v>97</v>
      </c>
      <c r="N25" s="79">
        <v>6</v>
      </c>
      <c r="O25" s="79">
        <v>100</v>
      </c>
      <c r="P25" s="79">
        <v>6</v>
      </c>
      <c r="Q25" s="73">
        <f t="shared" si="0"/>
        <v>590</v>
      </c>
      <c r="R25" s="73">
        <f t="shared" si="1"/>
        <v>29</v>
      </c>
      <c r="S25" s="79">
        <v>96</v>
      </c>
      <c r="T25" s="79">
        <v>5</v>
      </c>
      <c r="U25" s="79">
        <v>94</v>
      </c>
      <c r="V25" s="79">
        <v>2</v>
      </c>
      <c r="W25" s="79">
        <v>98</v>
      </c>
      <c r="X25" s="79">
        <v>7</v>
      </c>
      <c r="Y25" s="79">
        <v>99</v>
      </c>
      <c r="Z25" s="79">
        <v>6</v>
      </c>
      <c r="AA25" s="79">
        <v>98</v>
      </c>
      <c r="AB25" s="79">
        <v>3</v>
      </c>
      <c r="AC25" s="79">
        <v>98</v>
      </c>
      <c r="AD25" s="79">
        <v>3</v>
      </c>
      <c r="AE25" s="79">
        <f t="shared" si="2"/>
        <v>583</v>
      </c>
      <c r="AF25" s="79">
        <f t="shared" si="3"/>
        <v>26</v>
      </c>
      <c r="AG25" s="73">
        <f t="shared" si="4"/>
        <v>1173</v>
      </c>
      <c r="AH25" s="73">
        <f t="shared" si="5"/>
        <v>55</v>
      </c>
      <c r="AI25" s="79"/>
      <c r="AJ25" s="81">
        <f t="shared" si="6"/>
        <v>1173</v>
      </c>
    </row>
    <row r="26" spans="1:36" ht="12.75">
      <c r="A26" s="78">
        <v>14</v>
      </c>
      <c r="B26" s="78">
        <v>27</v>
      </c>
      <c r="C26" s="29" t="s">
        <v>157</v>
      </c>
      <c r="D26" s="30" t="s">
        <v>125</v>
      </c>
      <c r="E26" s="79">
        <v>96</v>
      </c>
      <c r="F26" s="79">
        <v>4</v>
      </c>
      <c r="G26" s="79">
        <v>100</v>
      </c>
      <c r="H26" s="79">
        <v>3</v>
      </c>
      <c r="I26" s="79">
        <v>97</v>
      </c>
      <c r="J26" s="79">
        <v>5</v>
      </c>
      <c r="K26" s="79">
        <v>97</v>
      </c>
      <c r="L26" s="79">
        <v>4</v>
      </c>
      <c r="M26" s="79">
        <v>98</v>
      </c>
      <c r="N26" s="79">
        <v>4</v>
      </c>
      <c r="O26" s="79">
        <v>95</v>
      </c>
      <c r="P26" s="79">
        <v>4</v>
      </c>
      <c r="Q26" s="73">
        <f t="shared" si="0"/>
        <v>583</v>
      </c>
      <c r="R26" s="73">
        <f t="shared" si="1"/>
        <v>24</v>
      </c>
      <c r="S26" s="79">
        <v>99</v>
      </c>
      <c r="T26" s="79">
        <v>8</v>
      </c>
      <c r="U26" s="79">
        <v>97</v>
      </c>
      <c r="V26" s="79">
        <v>3</v>
      </c>
      <c r="W26" s="79">
        <v>99</v>
      </c>
      <c r="X26" s="79">
        <v>5</v>
      </c>
      <c r="Y26" s="79">
        <v>98</v>
      </c>
      <c r="Z26" s="79">
        <v>8</v>
      </c>
      <c r="AA26" s="79">
        <v>98</v>
      </c>
      <c r="AB26" s="79">
        <v>5</v>
      </c>
      <c r="AC26" s="79">
        <v>99</v>
      </c>
      <c r="AD26" s="79">
        <v>4</v>
      </c>
      <c r="AE26" s="79">
        <f t="shared" si="2"/>
        <v>590</v>
      </c>
      <c r="AF26" s="79">
        <f t="shared" si="3"/>
        <v>33</v>
      </c>
      <c r="AG26" s="73">
        <f t="shared" si="4"/>
        <v>1173</v>
      </c>
      <c r="AH26" s="73">
        <f t="shared" si="5"/>
        <v>57</v>
      </c>
      <c r="AI26" s="79"/>
      <c r="AJ26" s="81">
        <f t="shared" si="6"/>
        <v>1173</v>
      </c>
    </row>
    <row r="27" spans="1:36" ht="12.75">
      <c r="A27" s="78">
        <v>28</v>
      </c>
      <c r="B27" s="78">
        <v>8</v>
      </c>
      <c r="C27" s="29" t="s">
        <v>164</v>
      </c>
      <c r="D27" s="30" t="s">
        <v>165</v>
      </c>
      <c r="E27" s="79">
        <v>99</v>
      </c>
      <c r="F27" s="79">
        <v>3</v>
      </c>
      <c r="G27" s="79">
        <v>98</v>
      </c>
      <c r="H27" s="79">
        <v>5</v>
      </c>
      <c r="I27" s="79">
        <v>95</v>
      </c>
      <c r="J27" s="79">
        <v>3</v>
      </c>
      <c r="K27" s="79">
        <v>98</v>
      </c>
      <c r="L27" s="79">
        <v>5</v>
      </c>
      <c r="M27" s="79">
        <v>99</v>
      </c>
      <c r="N27" s="79">
        <v>4</v>
      </c>
      <c r="O27" s="79">
        <v>97</v>
      </c>
      <c r="P27" s="79">
        <v>2</v>
      </c>
      <c r="Q27" s="73">
        <f t="shared" si="0"/>
        <v>586</v>
      </c>
      <c r="R27" s="73">
        <f t="shared" si="1"/>
        <v>22</v>
      </c>
      <c r="S27" s="79">
        <v>98</v>
      </c>
      <c r="T27" s="79">
        <v>5</v>
      </c>
      <c r="U27" s="79">
        <v>99</v>
      </c>
      <c r="V27" s="79">
        <v>5</v>
      </c>
      <c r="W27" s="79">
        <v>96</v>
      </c>
      <c r="X27" s="79">
        <v>2</v>
      </c>
      <c r="Y27" s="79">
        <v>97</v>
      </c>
      <c r="Z27" s="79">
        <v>6</v>
      </c>
      <c r="AA27" s="79">
        <v>97</v>
      </c>
      <c r="AB27" s="79">
        <v>4</v>
      </c>
      <c r="AC27" s="79">
        <v>97</v>
      </c>
      <c r="AD27" s="79">
        <v>6</v>
      </c>
      <c r="AE27" s="79">
        <f t="shared" si="2"/>
        <v>584</v>
      </c>
      <c r="AF27" s="79">
        <f t="shared" si="3"/>
        <v>28</v>
      </c>
      <c r="AG27" s="73">
        <f t="shared" si="4"/>
        <v>1170</v>
      </c>
      <c r="AH27" s="73">
        <f t="shared" si="5"/>
        <v>50</v>
      </c>
      <c r="AI27" s="82"/>
      <c r="AJ27" s="81">
        <f t="shared" si="6"/>
        <v>1170</v>
      </c>
    </row>
    <row r="28" spans="1:36" ht="12.75">
      <c r="A28" s="78">
        <v>21</v>
      </c>
      <c r="B28" s="78">
        <v>28</v>
      </c>
      <c r="C28" s="29" t="s">
        <v>199</v>
      </c>
      <c r="D28" s="30" t="s">
        <v>120</v>
      </c>
      <c r="E28" s="79">
        <v>96</v>
      </c>
      <c r="F28" s="79">
        <v>5</v>
      </c>
      <c r="G28" s="79">
        <v>98</v>
      </c>
      <c r="H28" s="79">
        <v>7</v>
      </c>
      <c r="I28" s="79">
        <v>96</v>
      </c>
      <c r="J28" s="79">
        <v>2</v>
      </c>
      <c r="K28" s="79">
        <v>99</v>
      </c>
      <c r="L28" s="79">
        <v>5</v>
      </c>
      <c r="M28" s="79">
        <v>98</v>
      </c>
      <c r="N28" s="79">
        <v>5</v>
      </c>
      <c r="O28" s="79">
        <v>98</v>
      </c>
      <c r="P28" s="79">
        <v>6</v>
      </c>
      <c r="Q28" s="73">
        <f t="shared" si="0"/>
        <v>585</v>
      </c>
      <c r="R28" s="73">
        <f t="shared" si="1"/>
        <v>30</v>
      </c>
      <c r="S28" s="79">
        <v>97</v>
      </c>
      <c r="T28" s="79">
        <v>1</v>
      </c>
      <c r="U28" s="79">
        <v>97</v>
      </c>
      <c r="V28" s="79">
        <v>4</v>
      </c>
      <c r="W28" s="79">
        <v>97</v>
      </c>
      <c r="X28" s="79">
        <v>5</v>
      </c>
      <c r="Y28" s="79">
        <v>98</v>
      </c>
      <c r="Z28" s="79">
        <v>6</v>
      </c>
      <c r="AA28" s="79">
        <v>97</v>
      </c>
      <c r="AB28" s="79">
        <v>4</v>
      </c>
      <c r="AC28" s="79">
        <v>98</v>
      </c>
      <c r="AD28" s="79">
        <v>5</v>
      </c>
      <c r="AE28" s="79">
        <f t="shared" si="2"/>
        <v>584</v>
      </c>
      <c r="AF28" s="79">
        <f t="shared" si="3"/>
        <v>25</v>
      </c>
      <c r="AG28" s="73">
        <f t="shared" si="4"/>
        <v>1169</v>
      </c>
      <c r="AH28" s="73">
        <f t="shared" si="5"/>
        <v>55</v>
      </c>
      <c r="AI28" s="83"/>
      <c r="AJ28" s="81">
        <f t="shared" si="6"/>
        <v>1169</v>
      </c>
    </row>
    <row r="29" spans="1:36" ht="12.75">
      <c r="A29" s="78">
        <v>20</v>
      </c>
      <c r="B29" s="78">
        <v>7</v>
      </c>
      <c r="C29" s="29" t="s">
        <v>37</v>
      </c>
      <c r="D29" s="30" t="s">
        <v>38</v>
      </c>
      <c r="E29" s="79">
        <v>96</v>
      </c>
      <c r="F29" s="79">
        <v>3</v>
      </c>
      <c r="G29" s="79">
        <v>97</v>
      </c>
      <c r="H29" s="79">
        <v>4</v>
      </c>
      <c r="I29" s="79">
        <v>98</v>
      </c>
      <c r="J29" s="79">
        <v>5</v>
      </c>
      <c r="K29" s="79">
        <v>96</v>
      </c>
      <c r="L29" s="79">
        <v>3</v>
      </c>
      <c r="M29" s="79">
        <v>97</v>
      </c>
      <c r="N29" s="79">
        <v>5</v>
      </c>
      <c r="O29" s="79">
        <v>96</v>
      </c>
      <c r="P29" s="79">
        <v>5</v>
      </c>
      <c r="Q29" s="73">
        <f t="shared" si="0"/>
        <v>580</v>
      </c>
      <c r="R29" s="73">
        <f t="shared" si="1"/>
        <v>25</v>
      </c>
      <c r="S29" s="79">
        <v>97</v>
      </c>
      <c r="T29" s="79">
        <v>4</v>
      </c>
      <c r="U29" s="79">
        <v>97</v>
      </c>
      <c r="V29" s="79">
        <v>5</v>
      </c>
      <c r="W29" s="79">
        <v>98</v>
      </c>
      <c r="X29" s="79">
        <v>4</v>
      </c>
      <c r="Y29" s="79">
        <v>98</v>
      </c>
      <c r="Z29" s="79">
        <v>7</v>
      </c>
      <c r="AA29" s="79">
        <v>94</v>
      </c>
      <c r="AB29" s="79">
        <v>1</v>
      </c>
      <c r="AC29" s="79">
        <v>97</v>
      </c>
      <c r="AD29" s="79">
        <v>6</v>
      </c>
      <c r="AE29" s="79">
        <f t="shared" si="2"/>
        <v>581</v>
      </c>
      <c r="AF29" s="79">
        <f t="shared" si="3"/>
        <v>27</v>
      </c>
      <c r="AG29" s="73">
        <f t="shared" si="4"/>
        <v>1161</v>
      </c>
      <c r="AH29" s="73">
        <f t="shared" si="5"/>
        <v>52</v>
      </c>
      <c r="AI29" s="79"/>
      <c r="AJ29" s="81">
        <f t="shared" si="6"/>
        <v>1161</v>
      </c>
    </row>
    <row r="30" spans="1:36" ht="12.75">
      <c r="A30" s="78">
        <v>7</v>
      </c>
      <c r="B30" s="78">
        <v>29</v>
      </c>
      <c r="C30" s="38" t="s">
        <v>156</v>
      </c>
      <c r="D30" s="39" t="s">
        <v>69</v>
      </c>
      <c r="E30" s="79">
        <v>96</v>
      </c>
      <c r="F30" s="79">
        <v>3</v>
      </c>
      <c r="G30" s="79">
        <v>96</v>
      </c>
      <c r="H30" s="79">
        <v>4</v>
      </c>
      <c r="I30" s="79">
        <v>97</v>
      </c>
      <c r="J30" s="79">
        <v>5</v>
      </c>
      <c r="K30" s="79">
        <v>98</v>
      </c>
      <c r="L30" s="79">
        <v>6</v>
      </c>
      <c r="M30" s="79">
        <v>98</v>
      </c>
      <c r="N30" s="79">
        <v>6</v>
      </c>
      <c r="O30" s="79">
        <v>96</v>
      </c>
      <c r="P30" s="79">
        <v>2</v>
      </c>
      <c r="Q30" s="73">
        <f t="shared" si="0"/>
        <v>581</v>
      </c>
      <c r="R30" s="73">
        <f t="shared" si="1"/>
        <v>26</v>
      </c>
      <c r="S30" s="79">
        <v>96</v>
      </c>
      <c r="T30" s="79">
        <v>4</v>
      </c>
      <c r="U30" s="79">
        <v>98</v>
      </c>
      <c r="V30" s="79">
        <v>3</v>
      </c>
      <c r="W30" s="79">
        <v>96</v>
      </c>
      <c r="X30" s="79">
        <v>4</v>
      </c>
      <c r="Y30" s="79">
        <v>94</v>
      </c>
      <c r="Z30" s="79">
        <v>2</v>
      </c>
      <c r="AA30" s="79">
        <v>95</v>
      </c>
      <c r="AB30" s="79">
        <v>5</v>
      </c>
      <c r="AC30" s="79">
        <v>95</v>
      </c>
      <c r="AD30" s="79">
        <v>3</v>
      </c>
      <c r="AE30" s="79">
        <f t="shared" si="2"/>
        <v>574</v>
      </c>
      <c r="AF30" s="79">
        <f t="shared" si="3"/>
        <v>21</v>
      </c>
      <c r="AG30" s="73">
        <f t="shared" si="4"/>
        <v>1155</v>
      </c>
      <c r="AH30" s="73">
        <f t="shared" si="5"/>
        <v>47</v>
      </c>
      <c r="AI30" s="79"/>
      <c r="AJ30" s="81">
        <f t="shared" si="6"/>
        <v>1155</v>
      </c>
    </row>
    <row r="31" spans="1:36" ht="12.75">
      <c r="A31" s="78">
        <v>29</v>
      </c>
      <c r="B31" s="78">
        <v>6</v>
      </c>
      <c r="C31" s="29" t="s">
        <v>113</v>
      </c>
      <c r="D31" s="30" t="s">
        <v>114</v>
      </c>
      <c r="E31" s="79">
        <v>97</v>
      </c>
      <c r="F31" s="79">
        <v>4</v>
      </c>
      <c r="G31" s="79">
        <v>96</v>
      </c>
      <c r="H31" s="79">
        <v>6</v>
      </c>
      <c r="I31" s="79">
        <v>97</v>
      </c>
      <c r="J31" s="79">
        <v>5</v>
      </c>
      <c r="K31" s="79">
        <v>94</v>
      </c>
      <c r="L31" s="79">
        <v>3</v>
      </c>
      <c r="M31" s="79">
        <v>94</v>
      </c>
      <c r="N31" s="79">
        <v>4</v>
      </c>
      <c r="O31" s="79">
        <v>95</v>
      </c>
      <c r="P31" s="79">
        <v>3</v>
      </c>
      <c r="Q31" s="73">
        <f t="shared" si="0"/>
        <v>573</v>
      </c>
      <c r="R31" s="73">
        <f t="shared" si="1"/>
        <v>25</v>
      </c>
      <c r="S31" s="79">
        <v>95</v>
      </c>
      <c r="T31" s="79">
        <v>1</v>
      </c>
      <c r="U31" s="79">
        <v>95</v>
      </c>
      <c r="V31" s="79">
        <v>1</v>
      </c>
      <c r="W31" s="79">
        <v>95</v>
      </c>
      <c r="X31" s="79">
        <v>3</v>
      </c>
      <c r="Y31" s="79">
        <v>98</v>
      </c>
      <c r="Z31" s="79">
        <v>4</v>
      </c>
      <c r="AA31" s="79">
        <v>97</v>
      </c>
      <c r="AB31" s="79">
        <v>3</v>
      </c>
      <c r="AC31" s="79">
        <v>95</v>
      </c>
      <c r="AD31" s="79">
        <v>3</v>
      </c>
      <c r="AE31" s="79">
        <f t="shared" si="2"/>
        <v>575</v>
      </c>
      <c r="AF31" s="79">
        <f t="shared" si="3"/>
        <v>15</v>
      </c>
      <c r="AG31" s="73">
        <f t="shared" si="4"/>
        <v>1148</v>
      </c>
      <c r="AH31" s="73">
        <f t="shared" si="5"/>
        <v>40</v>
      </c>
      <c r="AI31" s="82"/>
      <c r="AJ31" s="81">
        <f t="shared" si="6"/>
        <v>1148</v>
      </c>
    </row>
    <row r="32" spans="1:36" ht="12.75">
      <c r="A32" s="78"/>
      <c r="B32" s="78"/>
      <c r="C32" s="29"/>
      <c r="D32" s="30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3">
        <f t="shared" si="0"/>
        <v>0</v>
      </c>
      <c r="R32" s="73">
        <f t="shared" si="1"/>
        <v>0</v>
      </c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>
        <f t="shared" si="2"/>
        <v>0</v>
      </c>
      <c r="AF32" s="79">
        <f t="shared" si="3"/>
        <v>0</v>
      </c>
      <c r="AG32" s="73">
        <f t="shared" si="4"/>
        <v>0</v>
      </c>
      <c r="AH32" s="73">
        <f t="shared" si="5"/>
        <v>0</v>
      </c>
      <c r="AI32" s="83"/>
      <c r="AJ32" s="81">
        <f t="shared" si="6"/>
        <v>0</v>
      </c>
    </row>
    <row r="33" spans="1:36" ht="12.75">
      <c r="A33" s="78"/>
      <c r="B33" s="78"/>
      <c r="C33" s="29"/>
      <c r="D33" s="30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3">
        <f t="shared" si="0"/>
        <v>0</v>
      </c>
      <c r="R33" s="73">
        <f t="shared" si="1"/>
        <v>0</v>
      </c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>
        <f t="shared" si="2"/>
        <v>0</v>
      </c>
      <c r="AF33" s="79">
        <f t="shared" si="3"/>
        <v>0</v>
      </c>
      <c r="AG33" s="73">
        <f t="shared" si="4"/>
        <v>0</v>
      </c>
      <c r="AH33" s="73">
        <f t="shared" si="5"/>
        <v>0</v>
      </c>
      <c r="AI33" s="79"/>
      <c r="AJ33" s="81">
        <f t="shared" si="6"/>
        <v>0</v>
      </c>
    </row>
    <row r="34" spans="1:36" ht="12.75">
      <c r="A34" s="78"/>
      <c r="B34" s="78"/>
      <c r="C34" s="29"/>
      <c r="D34" s="30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3">
        <f t="shared" si="0"/>
        <v>0</v>
      </c>
      <c r="R34" s="73">
        <f t="shared" si="1"/>
        <v>0</v>
      </c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>
        <f t="shared" si="2"/>
        <v>0</v>
      </c>
      <c r="AF34" s="79">
        <f t="shared" si="3"/>
        <v>0</v>
      </c>
      <c r="AG34" s="73">
        <f t="shared" si="4"/>
        <v>0</v>
      </c>
      <c r="AH34" s="73">
        <f t="shared" si="5"/>
        <v>0</v>
      </c>
      <c r="AI34" s="82"/>
      <c r="AJ34" s="81">
        <f t="shared" si="6"/>
        <v>0</v>
      </c>
    </row>
    <row r="35" spans="1:36" ht="12.75">
      <c r="A35" s="78"/>
      <c r="B35" s="78"/>
      <c r="C35" s="38"/>
      <c r="D35" s="3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3">
        <f t="shared" si="0"/>
        <v>0</v>
      </c>
      <c r="R35" s="73">
        <f t="shared" si="1"/>
        <v>0</v>
      </c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>
        <f t="shared" si="2"/>
        <v>0</v>
      </c>
      <c r="AF35" s="79">
        <f t="shared" si="3"/>
        <v>0</v>
      </c>
      <c r="AG35" s="73">
        <f t="shared" si="4"/>
        <v>0</v>
      </c>
      <c r="AH35" s="73">
        <f t="shared" si="5"/>
        <v>0</v>
      </c>
      <c r="AI35" s="83"/>
      <c r="AJ35" s="81">
        <f t="shared" si="6"/>
        <v>0</v>
      </c>
    </row>
    <row r="36" spans="1:36" ht="12.75">
      <c r="A36" s="78"/>
      <c r="B36" s="78"/>
      <c r="C36" s="29"/>
      <c r="D36" s="30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3">
        <f t="shared" si="0"/>
        <v>0</v>
      </c>
      <c r="R36" s="73">
        <f t="shared" si="1"/>
        <v>0</v>
      </c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>
        <f t="shared" si="2"/>
        <v>0</v>
      </c>
      <c r="AF36" s="79">
        <f t="shared" si="3"/>
        <v>0</v>
      </c>
      <c r="AG36" s="73">
        <f t="shared" si="4"/>
        <v>0</v>
      </c>
      <c r="AH36" s="73">
        <f t="shared" si="5"/>
        <v>0</v>
      </c>
      <c r="AI36" s="79"/>
      <c r="AJ36" s="81">
        <f t="shared" si="6"/>
        <v>0</v>
      </c>
    </row>
    <row r="37" spans="1:36" ht="12.75">
      <c r="A37" s="78"/>
      <c r="B37" s="78"/>
      <c r="C37" s="29"/>
      <c r="D37" s="30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3">
        <f t="shared" si="0"/>
        <v>0</v>
      </c>
      <c r="R37" s="73">
        <f t="shared" si="1"/>
        <v>0</v>
      </c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>
        <f t="shared" si="2"/>
        <v>0</v>
      </c>
      <c r="AF37" s="79">
        <f t="shared" si="3"/>
        <v>0</v>
      </c>
      <c r="AG37" s="73">
        <f t="shared" si="4"/>
        <v>0</v>
      </c>
      <c r="AH37" s="73">
        <f t="shared" si="5"/>
        <v>0</v>
      </c>
      <c r="AI37" s="82"/>
      <c r="AJ37" s="81">
        <f t="shared" si="6"/>
        <v>0</v>
      </c>
    </row>
    <row r="38" spans="1:36" ht="12.75">
      <c r="A38" s="78"/>
      <c r="B38" s="78"/>
      <c r="C38" s="29"/>
      <c r="D38" s="30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3">
        <f t="shared" si="0"/>
        <v>0</v>
      </c>
      <c r="R38" s="73">
        <f t="shared" si="1"/>
        <v>0</v>
      </c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>
        <f t="shared" si="2"/>
        <v>0</v>
      </c>
      <c r="AF38" s="79">
        <f t="shared" si="3"/>
        <v>0</v>
      </c>
      <c r="AG38" s="73">
        <f t="shared" si="4"/>
        <v>0</v>
      </c>
      <c r="AH38" s="73">
        <f t="shared" si="5"/>
        <v>0</v>
      </c>
      <c r="AI38" s="80"/>
      <c r="AJ38" s="81">
        <f t="shared" si="6"/>
        <v>0</v>
      </c>
    </row>
    <row r="39" spans="1:36" ht="12.75">
      <c r="A39" s="78"/>
      <c r="B39" s="78"/>
      <c r="C39" s="38"/>
      <c r="D39" s="3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3">
        <f aca="true" t="shared" si="7" ref="Q39:Q43">E39+G39+I39+K39+M39+O39</f>
        <v>0</v>
      </c>
      <c r="R39" s="73">
        <f aca="true" t="shared" si="8" ref="R39:R43">F39++H39+J39+L39+N39+P39</f>
        <v>0</v>
      </c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>
        <f aca="true" t="shared" si="9" ref="AE39:AE40">S39+U39+W39+Y39+AA39+AC39</f>
        <v>0</v>
      </c>
      <c r="AF39" s="79">
        <f aca="true" t="shared" si="10" ref="AF39:AF40">T39+V39+X39+Z39+AB39+AD39</f>
        <v>0</v>
      </c>
      <c r="AG39" s="73">
        <f aca="true" t="shared" si="11" ref="AG39:AG40">Q39+AE39</f>
        <v>0</v>
      </c>
      <c r="AH39" s="73">
        <f aca="true" t="shared" si="12" ref="AH39:AH40">R39+AF39</f>
        <v>0</v>
      </c>
      <c r="AI39" s="83"/>
      <c r="AJ39" s="81">
        <f>AG40+AI40</f>
        <v>0</v>
      </c>
    </row>
    <row r="40" spans="1:36" ht="12.75">
      <c r="A40" s="78"/>
      <c r="B40" s="78"/>
      <c r="C40" s="38"/>
      <c r="D40" s="3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3">
        <f t="shared" si="7"/>
        <v>0</v>
      </c>
      <c r="R40" s="73">
        <f t="shared" si="8"/>
        <v>0</v>
      </c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>
        <f t="shared" si="9"/>
        <v>0</v>
      </c>
      <c r="AF40" s="79">
        <f t="shared" si="10"/>
        <v>0</v>
      </c>
      <c r="AG40" s="73">
        <f t="shared" si="11"/>
        <v>0</v>
      </c>
      <c r="AH40" s="73">
        <f t="shared" si="12"/>
        <v>0</v>
      </c>
      <c r="AI40" s="82"/>
      <c r="AJ40" s="81">
        <f>AG41+AI41</f>
        <v>0</v>
      </c>
    </row>
    <row r="41" spans="1:36" ht="12.75">
      <c r="A41" s="78"/>
      <c r="B41" s="78"/>
      <c r="C41" s="29"/>
      <c r="D41" s="30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73">
        <f t="shared" si="7"/>
        <v>0</v>
      </c>
      <c r="R41" s="73">
        <f t="shared" si="8"/>
        <v>0</v>
      </c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79">
        <f aca="true" t="shared" si="13" ref="AE41:AF43">S41+U41+W41+Y41+AA41+AC41</f>
        <v>0</v>
      </c>
      <c r="AF41" s="79">
        <f t="shared" si="13"/>
        <v>0</v>
      </c>
      <c r="AG41" s="73">
        <f aca="true" t="shared" si="14" ref="AG41:AH43">Q41+AE41</f>
        <v>0</v>
      </c>
      <c r="AH41" s="73">
        <f t="shared" si="14"/>
        <v>0</v>
      </c>
      <c r="AJ41" s="81">
        <f>AG42+AI42</f>
        <v>0</v>
      </c>
    </row>
    <row r="42" spans="1:36" ht="12.75">
      <c r="A42" s="78"/>
      <c r="B42" s="78"/>
      <c r="C42" s="29"/>
      <c r="D42" s="30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3">
        <f t="shared" si="7"/>
        <v>0</v>
      </c>
      <c r="R42" s="73">
        <f t="shared" si="8"/>
        <v>0</v>
      </c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>
        <f t="shared" si="13"/>
        <v>0</v>
      </c>
      <c r="AF42" s="79">
        <f t="shared" si="13"/>
        <v>0</v>
      </c>
      <c r="AG42" s="73">
        <f t="shared" si="14"/>
        <v>0</v>
      </c>
      <c r="AH42" s="73">
        <f t="shared" si="14"/>
        <v>0</v>
      </c>
      <c r="AI42" s="79"/>
      <c r="AJ42" s="81">
        <f>AG42+AI42</f>
        <v>0</v>
      </c>
    </row>
    <row r="43" spans="1:36" s="84" customFormat="1" ht="12.75">
      <c r="A43" s="78"/>
      <c r="B43" s="78"/>
      <c r="C43" s="29"/>
      <c r="D43" s="30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3">
        <f t="shared" si="7"/>
        <v>0</v>
      </c>
      <c r="R43" s="73">
        <f t="shared" si="8"/>
        <v>0</v>
      </c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>
        <f t="shared" si="13"/>
        <v>0</v>
      </c>
      <c r="AF43" s="79">
        <f t="shared" si="13"/>
        <v>0</v>
      </c>
      <c r="AG43" s="73">
        <f t="shared" si="14"/>
        <v>0</v>
      </c>
      <c r="AH43" s="73">
        <f t="shared" si="14"/>
        <v>0</v>
      </c>
      <c r="AI43" s="79"/>
      <c r="AJ43" s="81">
        <f>AG43+AI43</f>
        <v>0</v>
      </c>
    </row>
    <row r="44" spans="1:36" ht="12.75">
      <c r="A44" s="85"/>
      <c r="C44" s="85"/>
      <c r="D44" s="85"/>
      <c r="E44" s="85"/>
      <c r="F44" s="85"/>
      <c r="G44" s="85"/>
      <c r="H44" s="86"/>
      <c r="I44" s="87"/>
      <c r="J44" s="87"/>
      <c r="K44" s="87"/>
      <c r="L44" s="87"/>
      <c r="M44" s="85"/>
      <c r="N44" s="85"/>
      <c r="O44" s="85"/>
      <c r="P44" s="85"/>
      <c r="Q44" s="88"/>
      <c r="R44" s="88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J44" s="85"/>
    </row>
    <row r="45" spans="1:32" ht="12.75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90"/>
    </row>
    <row r="46" spans="1:32" ht="12.75">
      <c r="A46" s="60"/>
      <c r="B46" s="61"/>
      <c r="C46" s="63"/>
      <c r="D46" s="84"/>
      <c r="E46" s="84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84"/>
      <c r="AD46" s="84"/>
      <c r="AE46" s="84"/>
      <c r="AF46" s="60"/>
    </row>
    <row r="47" spans="1:32" ht="25.5" customHeight="1">
      <c r="A47" s="61"/>
      <c r="B47" s="61"/>
      <c r="C47" s="91"/>
      <c r="D47" s="91"/>
      <c r="E47" s="92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84"/>
      <c r="AD47" s="84"/>
      <c r="AE47" s="84"/>
      <c r="AF47" s="94"/>
    </row>
    <row r="48" spans="1:32" ht="25.5" customHeight="1">
      <c r="A48" s="61"/>
      <c r="B48" s="61"/>
      <c r="C48" s="91"/>
      <c r="D48" s="91"/>
      <c r="E48" s="92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84"/>
      <c r="AD48" s="84"/>
      <c r="AE48" s="84"/>
      <c r="AF48" s="94"/>
    </row>
    <row r="49" spans="1:32" ht="25.5" customHeight="1">
      <c r="A49" s="61"/>
      <c r="B49" s="61"/>
      <c r="C49" s="91"/>
      <c r="D49" s="91"/>
      <c r="E49" s="92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84"/>
      <c r="AD49" s="84"/>
      <c r="AE49" s="84"/>
      <c r="AF49" s="94"/>
    </row>
    <row r="50" spans="1:32" ht="25.5" customHeight="1">
      <c r="A50" s="61"/>
      <c r="B50" s="61"/>
      <c r="C50" s="91"/>
      <c r="D50" s="91"/>
      <c r="E50" s="92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84"/>
      <c r="AD50" s="84"/>
      <c r="AE50" s="84"/>
      <c r="AF50" s="94"/>
    </row>
    <row r="51" spans="1:32" ht="25.5" customHeight="1">
      <c r="A51" s="61"/>
      <c r="B51" s="61"/>
      <c r="C51" s="91"/>
      <c r="D51" s="91"/>
      <c r="E51" s="92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84"/>
      <c r="AD51" s="84"/>
      <c r="AE51" s="84"/>
      <c r="AF51" s="94"/>
    </row>
    <row r="52" spans="1:32" ht="25.5" customHeight="1">
      <c r="A52" s="61"/>
      <c r="B52" s="61"/>
      <c r="C52" s="91"/>
      <c r="D52" s="91"/>
      <c r="E52" s="92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84"/>
      <c r="AD52" s="84"/>
      <c r="AE52" s="84"/>
      <c r="AF52" s="94"/>
    </row>
    <row r="53" spans="1:32" ht="25.5" customHeight="1">
      <c r="A53" s="61"/>
      <c r="B53" s="61"/>
      <c r="C53" s="91"/>
      <c r="D53" s="91"/>
      <c r="E53" s="92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84"/>
      <c r="AD53" s="84"/>
      <c r="AE53" s="84"/>
      <c r="AF53" s="94"/>
    </row>
    <row r="54" spans="1:32" ht="24.75" customHeight="1">
      <c r="A54" s="61"/>
      <c r="B54" s="61"/>
      <c r="C54" s="91"/>
      <c r="D54" s="91"/>
      <c r="E54" s="92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84"/>
      <c r="AD54" s="84"/>
      <c r="AE54" s="84"/>
      <c r="AF54" s="94"/>
    </row>
    <row r="55" spans="1:31" ht="12.75">
      <c r="A55" s="84"/>
      <c r="B55" s="95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96"/>
      <c r="R55" s="96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</row>
  </sheetData>
  <sheetProtection selectLockedCells="1" selectUnlockedCells="1"/>
  <autoFilter ref="A8:R31"/>
  <mergeCells count="6">
    <mergeCell ref="A1:AJ1"/>
    <mergeCell ref="A2:AJ2"/>
    <mergeCell ref="A4:B4"/>
    <mergeCell ref="A5:B5"/>
    <mergeCell ref="A6:B6"/>
    <mergeCell ref="A45:AB45"/>
  </mergeCells>
  <printOptions/>
  <pageMargins left="0.25" right="0.25" top="0.75" bottom="0.75" header="0.3" footer="0.5118055555555555"/>
  <pageSetup horizontalDpi="300" verticalDpi="300" orientation="landscape" scale="50"/>
  <headerFooter alignWithMargins="0">
    <oddHeader xml:space="preserve">&amp;C2011 Champion of Champions                                   
50m MEN'S PRONE                          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spans="1:4" ht="25.5" customHeight="1">
      <c r="A1" s="97" t="s">
        <v>200</v>
      </c>
      <c r="B1" s="97"/>
      <c r="C1" s="97"/>
      <c r="D1" s="97"/>
    </row>
    <row r="2" ht="12.75">
      <c r="A2" s="49" t="s">
        <v>201</v>
      </c>
    </row>
    <row r="3" spans="1:3" ht="12.75">
      <c r="A3" t="s">
        <v>202</v>
      </c>
      <c r="C3" s="49" t="s">
        <v>203</v>
      </c>
    </row>
    <row r="4" spans="1:3" ht="12.75">
      <c r="A4" t="s">
        <v>204</v>
      </c>
      <c r="C4" s="49" t="s">
        <v>205</v>
      </c>
    </row>
    <row r="5" spans="1:3" ht="12.75">
      <c r="A5" t="s">
        <v>206</v>
      </c>
      <c r="C5" s="49" t="s">
        <v>207</v>
      </c>
    </row>
    <row r="7" spans="1:4" ht="12.75">
      <c r="A7" s="49" t="s">
        <v>208</v>
      </c>
      <c r="D7" s="49" t="s">
        <v>209</v>
      </c>
    </row>
    <row r="8" spans="1:4" ht="12.75">
      <c r="A8" s="49"/>
      <c r="D8" s="49"/>
    </row>
    <row r="9" ht="12.75">
      <c r="A9" s="49" t="s">
        <v>210</v>
      </c>
    </row>
    <row r="10" spans="1:3" ht="12.75">
      <c r="A10" s="49" t="s">
        <v>211</v>
      </c>
      <c r="C10" s="49" t="s">
        <v>212</v>
      </c>
    </row>
    <row r="11" spans="1:3" ht="12.75">
      <c r="A11" s="49" t="s">
        <v>213</v>
      </c>
      <c r="C11" s="49" t="s">
        <v>214</v>
      </c>
    </row>
    <row r="12" spans="1:3" ht="12.75">
      <c r="A12" s="49" t="s">
        <v>215</v>
      </c>
      <c r="C12" s="49" t="s">
        <v>216</v>
      </c>
    </row>
    <row r="14" spans="1:4" ht="12.75">
      <c r="A14" s="49" t="s">
        <v>208</v>
      </c>
      <c r="D14" s="49" t="s">
        <v>217</v>
      </c>
    </row>
    <row r="15" spans="1:3" ht="12.75">
      <c r="A15" s="49"/>
      <c r="C15" s="49"/>
    </row>
    <row r="16" ht="12.75">
      <c r="A16" s="49" t="s">
        <v>218</v>
      </c>
    </row>
    <row r="17" ht="12.75">
      <c r="A17" t="s">
        <v>219</v>
      </c>
    </row>
    <row r="18" spans="1:3" ht="12.75">
      <c r="A18" s="49" t="s">
        <v>220</v>
      </c>
      <c r="C18" s="49" t="s">
        <v>221</v>
      </c>
    </row>
    <row r="19" spans="1:3" ht="12.75">
      <c r="A19" s="49" t="s">
        <v>222</v>
      </c>
      <c r="C19" s="49" t="s">
        <v>223</v>
      </c>
    </row>
    <row r="20" spans="1:3" ht="12.75">
      <c r="A20" s="49" t="s">
        <v>224</v>
      </c>
      <c r="C20" s="49" t="s">
        <v>223</v>
      </c>
    </row>
    <row r="22" spans="1:4" ht="12.75">
      <c r="A22" s="49" t="s">
        <v>208</v>
      </c>
      <c r="D22" s="49" t="s">
        <v>225</v>
      </c>
    </row>
  </sheetData>
  <sheetProtection selectLockedCells="1" selectUnlockedCells="1"/>
  <printOptions/>
  <pageMargins left="0.7" right="0.7" top="0.75" bottom="0.75" header="0.3" footer="0.5118055555555555"/>
  <pageSetup fitToHeight="1" fitToWidth="1" horizontalDpi="300" verticalDpi="300" orientation="portrait"/>
  <headerFooter alignWithMargins="0">
    <oddHeader>&amp;C&amp;"Arial,Bold"&amp;16Mens Prone Team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9"/>
  <sheetViews>
    <sheetView tabSelected="1" zoomScale="84" zoomScaleNormal="84" workbookViewId="0" topLeftCell="A15">
      <selection activeCell="A35" sqref="A35"/>
    </sheetView>
  </sheetViews>
  <sheetFormatPr defaultColWidth="9.140625" defaultRowHeight="12.75"/>
  <cols>
    <col min="1" max="1" width="7.140625" style="0" customWidth="1"/>
    <col min="2" max="2" width="10.140625" style="0" customWidth="1"/>
    <col min="3" max="3" width="11.8515625" style="0" customWidth="1"/>
    <col min="4" max="4" width="5.7109375" style="0" customWidth="1"/>
    <col min="5" max="5" width="3.28125" style="0" customWidth="1"/>
    <col min="6" max="6" width="5.7109375" style="0" customWidth="1"/>
    <col min="7" max="7" width="3.28125" style="0" customWidth="1"/>
    <col min="8" max="8" width="5.7109375" style="0" customWidth="1"/>
    <col min="9" max="9" width="3.28125" style="0" customWidth="1"/>
    <col min="10" max="10" width="5.7109375" style="0" customWidth="1"/>
    <col min="11" max="11" width="3.28125" style="0" customWidth="1"/>
    <col min="12" max="12" width="7.00390625" style="0" customWidth="1"/>
    <col min="13" max="13" width="4.00390625" style="0" customWidth="1"/>
    <col min="14" max="14" width="5.7109375" style="0" customWidth="1"/>
    <col min="15" max="15" width="3.28125" style="0" customWidth="1"/>
    <col min="16" max="16" width="5.7109375" style="0" customWidth="1"/>
    <col min="17" max="17" width="3.28125" style="0" customWidth="1"/>
    <col min="18" max="18" width="5.7109375" style="0" customWidth="1"/>
    <col min="19" max="19" width="3.28125" style="0" customWidth="1"/>
    <col min="20" max="20" width="5.7109375" style="0" customWidth="1"/>
    <col min="21" max="21" width="3.28125" style="0" customWidth="1"/>
    <col min="22" max="22" width="6.28125" style="0" customWidth="1"/>
    <col min="23" max="23" width="4.7109375" style="0" customWidth="1"/>
    <col min="24" max="24" width="7.00390625" style="0" customWidth="1"/>
    <col min="25" max="25" width="3.28125" style="0" customWidth="1"/>
    <col min="26" max="26" width="8.00390625" style="0" customWidth="1"/>
    <col min="27" max="27" width="3.28125" style="0" customWidth="1"/>
    <col min="28" max="28" width="5.7109375" style="0" customWidth="1"/>
    <col min="29" max="29" width="3.28125" style="0" customWidth="1"/>
    <col min="30" max="30" width="5.7109375" style="0" customWidth="1"/>
    <col min="31" max="31" width="3.28125" style="0" customWidth="1"/>
    <col min="32" max="32" width="7.7109375" style="0" customWidth="1"/>
    <col min="33" max="33" width="5.28125" style="0" customWidth="1"/>
    <col min="34" max="36" width="8.7109375" style="0" customWidth="1"/>
    <col min="37" max="39" width="5.421875" style="0" customWidth="1"/>
    <col min="40" max="16384" width="8.7109375" style="0" customWidth="1"/>
  </cols>
  <sheetData>
    <row r="1" spans="1:39" ht="12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</row>
    <row r="2" spans="1:39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</row>
    <row r="3" spans="1:39" ht="12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</row>
    <row r="4" spans="1:39" ht="12.75">
      <c r="A4" s="65" t="s">
        <v>185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</row>
    <row r="5" spans="1:39" ht="12.75">
      <c r="A5" s="68" t="s">
        <v>186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</row>
    <row r="6" spans="1:39" ht="12.75">
      <c r="A6" s="65" t="s">
        <v>187</v>
      </c>
      <c r="B6" s="66"/>
      <c r="C6" s="66"/>
      <c r="D6" s="66"/>
      <c r="E6" s="66"/>
      <c r="F6" s="66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</row>
    <row r="7" spans="1:39" ht="12.75">
      <c r="A7" s="71"/>
      <c r="B7" s="66"/>
      <c r="C7" s="66"/>
      <c r="D7" s="66"/>
      <c r="E7" s="66"/>
      <c r="F7" s="66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</row>
    <row r="8" spans="1:39" ht="12.75">
      <c r="A8" s="73" t="s">
        <v>188</v>
      </c>
      <c r="B8" s="74" t="s">
        <v>190</v>
      </c>
      <c r="C8" s="74" t="s">
        <v>191</v>
      </c>
      <c r="D8" s="75">
        <v>1</v>
      </c>
      <c r="E8" s="75" t="s">
        <v>192</v>
      </c>
      <c r="F8" s="75">
        <v>2</v>
      </c>
      <c r="G8" s="75" t="s">
        <v>192</v>
      </c>
      <c r="H8" s="75">
        <v>3</v>
      </c>
      <c r="I8" s="75" t="s">
        <v>192</v>
      </c>
      <c r="J8" s="75">
        <v>4</v>
      </c>
      <c r="K8" s="75" t="s">
        <v>192</v>
      </c>
      <c r="L8" s="75" t="s">
        <v>226</v>
      </c>
      <c r="M8" s="75" t="s">
        <v>192</v>
      </c>
      <c r="N8" s="75">
        <v>1</v>
      </c>
      <c r="O8" s="75" t="s">
        <v>192</v>
      </c>
      <c r="P8" s="75">
        <v>2</v>
      </c>
      <c r="Q8" s="75" t="s">
        <v>192</v>
      </c>
      <c r="R8" s="75">
        <v>3</v>
      </c>
      <c r="S8" s="75" t="s">
        <v>192</v>
      </c>
      <c r="T8" s="75">
        <v>4</v>
      </c>
      <c r="U8" s="75" t="s">
        <v>192</v>
      </c>
      <c r="V8" s="75" t="s">
        <v>227</v>
      </c>
      <c r="W8" s="75" t="s">
        <v>192</v>
      </c>
      <c r="X8" s="75">
        <v>1</v>
      </c>
      <c r="Y8" s="75" t="s">
        <v>192</v>
      </c>
      <c r="Z8" s="75">
        <v>2</v>
      </c>
      <c r="AA8" s="75" t="s">
        <v>192</v>
      </c>
      <c r="AB8" s="75">
        <v>3</v>
      </c>
      <c r="AC8" s="75" t="s">
        <v>24</v>
      </c>
      <c r="AD8" s="75">
        <v>4</v>
      </c>
      <c r="AE8" s="75" t="s">
        <v>192</v>
      </c>
      <c r="AF8" s="75" t="s">
        <v>228</v>
      </c>
      <c r="AG8" s="75" t="s">
        <v>192</v>
      </c>
      <c r="AH8" s="75" t="s">
        <v>229</v>
      </c>
      <c r="AI8" s="75" t="s">
        <v>192</v>
      </c>
      <c r="AJ8" s="66"/>
      <c r="AK8" s="66"/>
      <c r="AL8" s="66"/>
      <c r="AM8" s="66"/>
    </row>
    <row r="9" spans="1:39" ht="12.75">
      <c r="A9" s="98">
        <v>6</v>
      </c>
      <c r="B9" s="17" t="s">
        <v>97</v>
      </c>
      <c r="C9" s="17" t="s">
        <v>98</v>
      </c>
      <c r="D9" s="79">
        <v>97</v>
      </c>
      <c r="E9" s="79">
        <v>4</v>
      </c>
      <c r="F9" s="79">
        <v>100</v>
      </c>
      <c r="G9" s="79">
        <v>9</v>
      </c>
      <c r="H9" s="79">
        <v>100</v>
      </c>
      <c r="I9" s="79">
        <v>7</v>
      </c>
      <c r="J9" s="79">
        <v>100</v>
      </c>
      <c r="K9" s="79">
        <v>8</v>
      </c>
      <c r="L9" s="79">
        <f aca="true" t="shared" si="0" ref="L9:L19">D9+F9+H9+J9</f>
        <v>397</v>
      </c>
      <c r="M9" s="79">
        <f aca="true" t="shared" si="1" ref="M9:M19">E9+G9+I9+K9</f>
        <v>28</v>
      </c>
      <c r="N9" s="79">
        <v>97</v>
      </c>
      <c r="O9" s="79">
        <v>3</v>
      </c>
      <c r="P9" s="79">
        <v>96</v>
      </c>
      <c r="Q9" s="79">
        <v>3</v>
      </c>
      <c r="R9" s="79">
        <v>99</v>
      </c>
      <c r="S9" s="79">
        <v>3</v>
      </c>
      <c r="T9" s="79">
        <v>95</v>
      </c>
      <c r="U9" s="79">
        <v>3</v>
      </c>
      <c r="V9" s="79">
        <f aca="true" t="shared" si="2" ref="V9:V21">N9+P9+R9+T9</f>
        <v>387</v>
      </c>
      <c r="W9" s="79">
        <f aca="true" t="shared" si="3" ref="W9:W21">O9+Q9+S9+U9</f>
        <v>12</v>
      </c>
      <c r="X9" s="79">
        <v>98</v>
      </c>
      <c r="Y9" s="79">
        <v>7</v>
      </c>
      <c r="Z9" s="79">
        <v>98</v>
      </c>
      <c r="AA9" s="79">
        <v>3</v>
      </c>
      <c r="AB9" s="79">
        <v>96</v>
      </c>
      <c r="AC9" s="79">
        <v>6</v>
      </c>
      <c r="AD9" s="79">
        <v>99</v>
      </c>
      <c r="AE9" s="79">
        <v>7</v>
      </c>
      <c r="AF9" s="79">
        <f aca="true" t="shared" si="4" ref="AF9:AF21">X9+Z9+AB9+AD9</f>
        <v>391</v>
      </c>
      <c r="AG9" s="79">
        <f aca="true" t="shared" si="5" ref="AG9:AG21">Y9+AA9+AC9+AE9</f>
        <v>23</v>
      </c>
      <c r="AH9" s="73">
        <f aca="true" t="shared" si="6" ref="AH9:AH21">L9+V9+AF9</f>
        <v>1175</v>
      </c>
      <c r="AI9" s="73">
        <f aca="true" t="shared" si="7" ref="AI9:AI21">M9+W9+AG9</f>
        <v>63</v>
      </c>
      <c r="AJ9" s="94"/>
      <c r="AK9" s="94"/>
      <c r="AL9" s="94"/>
      <c r="AM9" s="94"/>
    </row>
    <row r="10" spans="1:39" ht="12.75">
      <c r="A10" s="98">
        <v>7</v>
      </c>
      <c r="B10" s="10" t="s">
        <v>128</v>
      </c>
      <c r="C10" s="10" t="s">
        <v>230</v>
      </c>
      <c r="D10" s="79">
        <v>100</v>
      </c>
      <c r="E10" s="79">
        <v>7</v>
      </c>
      <c r="F10" s="79">
        <v>99</v>
      </c>
      <c r="G10" s="79">
        <v>7</v>
      </c>
      <c r="H10" s="79">
        <v>100</v>
      </c>
      <c r="I10" s="79">
        <v>9</v>
      </c>
      <c r="J10" s="79">
        <v>100</v>
      </c>
      <c r="K10" s="79">
        <v>7</v>
      </c>
      <c r="L10" s="79">
        <f t="shared" si="0"/>
        <v>399</v>
      </c>
      <c r="M10" s="79">
        <f t="shared" si="1"/>
        <v>30</v>
      </c>
      <c r="N10" s="79">
        <v>97</v>
      </c>
      <c r="O10" s="79">
        <v>4</v>
      </c>
      <c r="P10" s="79">
        <v>97</v>
      </c>
      <c r="Q10" s="79">
        <v>4</v>
      </c>
      <c r="R10" s="79">
        <v>98</v>
      </c>
      <c r="S10" s="79">
        <v>3</v>
      </c>
      <c r="T10" s="79">
        <v>95</v>
      </c>
      <c r="U10" s="79">
        <v>4</v>
      </c>
      <c r="V10" s="79">
        <f t="shared" si="2"/>
        <v>387</v>
      </c>
      <c r="W10" s="79">
        <f t="shared" si="3"/>
        <v>15</v>
      </c>
      <c r="X10" s="79">
        <v>99</v>
      </c>
      <c r="Y10" s="79">
        <v>7</v>
      </c>
      <c r="Z10" s="79">
        <v>94</v>
      </c>
      <c r="AA10" s="79">
        <v>2</v>
      </c>
      <c r="AB10" s="79">
        <v>96</v>
      </c>
      <c r="AC10" s="79">
        <v>3</v>
      </c>
      <c r="AD10" s="79">
        <v>96</v>
      </c>
      <c r="AE10" s="79">
        <v>4</v>
      </c>
      <c r="AF10" s="79">
        <f t="shared" si="4"/>
        <v>385</v>
      </c>
      <c r="AG10" s="79">
        <f t="shared" si="5"/>
        <v>16</v>
      </c>
      <c r="AH10" s="73">
        <f t="shared" si="6"/>
        <v>1171</v>
      </c>
      <c r="AI10" s="73">
        <f t="shared" si="7"/>
        <v>61</v>
      </c>
      <c r="AJ10" s="94"/>
      <c r="AK10" s="94"/>
      <c r="AL10" s="94"/>
      <c r="AM10" s="94"/>
    </row>
    <row r="11" spans="1:39" ht="12.75">
      <c r="A11" s="98">
        <v>8</v>
      </c>
      <c r="B11" s="10" t="s">
        <v>147</v>
      </c>
      <c r="C11" s="10" t="s">
        <v>100</v>
      </c>
      <c r="D11" s="79">
        <v>99</v>
      </c>
      <c r="E11" s="79">
        <v>7</v>
      </c>
      <c r="F11" s="79">
        <v>97</v>
      </c>
      <c r="G11" s="79">
        <v>7</v>
      </c>
      <c r="H11" s="79">
        <v>99</v>
      </c>
      <c r="I11" s="79">
        <v>6</v>
      </c>
      <c r="J11" s="79">
        <v>99</v>
      </c>
      <c r="K11" s="79">
        <v>7</v>
      </c>
      <c r="L11" s="79">
        <f t="shared" si="0"/>
        <v>394</v>
      </c>
      <c r="M11" s="79">
        <f t="shared" si="1"/>
        <v>27</v>
      </c>
      <c r="N11" s="79">
        <v>97</v>
      </c>
      <c r="O11" s="79">
        <v>4</v>
      </c>
      <c r="P11" s="79">
        <v>96</v>
      </c>
      <c r="Q11" s="79">
        <v>3</v>
      </c>
      <c r="R11" s="79">
        <v>95</v>
      </c>
      <c r="S11" s="79">
        <v>3</v>
      </c>
      <c r="T11" s="79">
        <v>99</v>
      </c>
      <c r="U11" s="79">
        <v>6</v>
      </c>
      <c r="V11" s="79">
        <f t="shared" si="2"/>
        <v>387</v>
      </c>
      <c r="W11" s="79">
        <f t="shared" si="3"/>
        <v>16</v>
      </c>
      <c r="X11" s="79">
        <v>97</v>
      </c>
      <c r="Y11" s="79">
        <v>6</v>
      </c>
      <c r="Z11" s="79">
        <v>98</v>
      </c>
      <c r="AA11" s="79">
        <v>6</v>
      </c>
      <c r="AB11" s="79">
        <v>96</v>
      </c>
      <c r="AC11" s="79">
        <v>4</v>
      </c>
      <c r="AD11" s="79">
        <v>98</v>
      </c>
      <c r="AE11" s="79">
        <v>3</v>
      </c>
      <c r="AF11" s="79">
        <f t="shared" si="4"/>
        <v>389</v>
      </c>
      <c r="AG11" s="79">
        <f t="shared" si="5"/>
        <v>19</v>
      </c>
      <c r="AH11" s="73">
        <f t="shared" si="6"/>
        <v>1170</v>
      </c>
      <c r="AI11" s="73">
        <f t="shared" si="7"/>
        <v>62</v>
      </c>
      <c r="AJ11" s="94"/>
      <c r="AK11" s="94"/>
      <c r="AL11" s="94"/>
      <c r="AM11" s="94"/>
    </row>
    <row r="12" spans="1:39" ht="12.75">
      <c r="A12" s="98">
        <v>9</v>
      </c>
      <c r="B12" s="10" t="s">
        <v>142</v>
      </c>
      <c r="C12" s="10" t="s">
        <v>108</v>
      </c>
      <c r="D12" s="79">
        <v>100</v>
      </c>
      <c r="E12" s="79">
        <v>6</v>
      </c>
      <c r="F12" s="79">
        <v>100</v>
      </c>
      <c r="G12" s="79">
        <v>7</v>
      </c>
      <c r="H12" s="79">
        <v>99</v>
      </c>
      <c r="I12" s="79">
        <v>6</v>
      </c>
      <c r="J12" s="79">
        <v>99</v>
      </c>
      <c r="K12" s="79">
        <v>8</v>
      </c>
      <c r="L12" s="79">
        <f t="shared" si="0"/>
        <v>398</v>
      </c>
      <c r="M12" s="79">
        <f t="shared" si="1"/>
        <v>27</v>
      </c>
      <c r="N12" s="79">
        <v>97</v>
      </c>
      <c r="O12" s="79">
        <v>4</v>
      </c>
      <c r="P12" s="79">
        <v>95</v>
      </c>
      <c r="Q12" s="79">
        <v>2</v>
      </c>
      <c r="R12" s="79">
        <v>99</v>
      </c>
      <c r="S12" s="79">
        <v>5</v>
      </c>
      <c r="T12" s="79">
        <v>98</v>
      </c>
      <c r="U12" s="79">
        <v>7</v>
      </c>
      <c r="V12" s="79">
        <f t="shared" si="2"/>
        <v>389</v>
      </c>
      <c r="W12" s="79">
        <f t="shared" si="3"/>
        <v>18</v>
      </c>
      <c r="X12" s="79">
        <v>96</v>
      </c>
      <c r="Y12" s="79">
        <v>5</v>
      </c>
      <c r="Z12" s="79">
        <v>94</v>
      </c>
      <c r="AA12" s="79">
        <v>0</v>
      </c>
      <c r="AB12" s="79">
        <v>97</v>
      </c>
      <c r="AC12" s="79">
        <v>5</v>
      </c>
      <c r="AD12" s="79">
        <v>93</v>
      </c>
      <c r="AE12" s="79">
        <v>2</v>
      </c>
      <c r="AF12" s="79">
        <f t="shared" si="4"/>
        <v>380</v>
      </c>
      <c r="AG12" s="79">
        <f t="shared" si="5"/>
        <v>12</v>
      </c>
      <c r="AH12" s="73">
        <f t="shared" si="6"/>
        <v>1167</v>
      </c>
      <c r="AI12" s="73">
        <f t="shared" si="7"/>
        <v>57</v>
      </c>
      <c r="AJ12" s="94"/>
      <c r="AK12" s="94"/>
      <c r="AL12" s="94"/>
      <c r="AM12" s="94"/>
    </row>
    <row r="13" spans="1:39" ht="12.75">
      <c r="A13" s="98">
        <v>10</v>
      </c>
      <c r="B13" s="10" t="s">
        <v>19</v>
      </c>
      <c r="C13" s="10" t="s">
        <v>20</v>
      </c>
      <c r="D13" s="79">
        <v>97</v>
      </c>
      <c r="E13" s="79">
        <v>6</v>
      </c>
      <c r="F13" s="79">
        <v>100</v>
      </c>
      <c r="G13" s="79">
        <v>9</v>
      </c>
      <c r="H13" s="79">
        <v>99</v>
      </c>
      <c r="I13" s="79">
        <v>5</v>
      </c>
      <c r="J13" s="79">
        <v>99</v>
      </c>
      <c r="K13" s="79">
        <v>5</v>
      </c>
      <c r="L13" s="79">
        <f t="shared" si="0"/>
        <v>395</v>
      </c>
      <c r="M13" s="79">
        <f t="shared" si="1"/>
        <v>25</v>
      </c>
      <c r="N13" s="79">
        <v>97</v>
      </c>
      <c r="O13" s="79">
        <v>3</v>
      </c>
      <c r="P13" s="79">
        <v>91</v>
      </c>
      <c r="Q13" s="79">
        <v>2</v>
      </c>
      <c r="R13" s="79">
        <v>97</v>
      </c>
      <c r="S13" s="79">
        <v>5</v>
      </c>
      <c r="T13" s="79">
        <v>93</v>
      </c>
      <c r="U13" s="79">
        <v>1</v>
      </c>
      <c r="V13" s="79">
        <f t="shared" si="2"/>
        <v>378</v>
      </c>
      <c r="W13" s="79">
        <f t="shared" si="3"/>
        <v>11</v>
      </c>
      <c r="X13" s="79">
        <v>98</v>
      </c>
      <c r="Y13" s="79">
        <v>6</v>
      </c>
      <c r="Z13" s="79">
        <v>98</v>
      </c>
      <c r="AA13" s="79">
        <v>3</v>
      </c>
      <c r="AB13" s="79">
        <v>98</v>
      </c>
      <c r="AC13" s="79">
        <v>3</v>
      </c>
      <c r="AD13" s="79">
        <v>98</v>
      </c>
      <c r="AE13" s="79">
        <v>7</v>
      </c>
      <c r="AF13" s="79">
        <f t="shared" si="4"/>
        <v>392</v>
      </c>
      <c r="AG13" s="79">
        <f t="shared" si="5"/>
        <v>19</v>
      </c>
      <c r="AH13" s="73">
        <f t="shared" si="6"/>
        <v>1165</v>
      </c>
      <c r="AI13" s="73">
        <f t="shared" si="7"/>
        <v>55</v>
      </c>
      <c r="AJ13" s="94"/>
      <c r="AK13" s="94"/>
      <c r="AL13" s="94"/>
      <c r="AM13" s="94"/>
    </row>
    <row r="14" spans="1:39" ht="12.75">
      <c r="A14" s="98">
        <v>11</v>
      </c>
      <c r="B14" s="10" t="s">
        <v>89</v>
      </c>
      <c r="C14" s="10" t="s">
        <v>90</v>
      </c>
      <c r="D14" s="79">
        <v>100</v>
      </c>
      <c r="E14" s="79">
        <v>8</v>
      </c>
      <c r="F14" s="79">
        <v>97</v>
      </c>
      <c r="G14" s="79">
        <v>5</v>
      </c>
      <c r="H14" s="79">
        <v>99</v>
      </c>
      <c r="I14" s="79">
        <v>5</v>
      </c>
      <c r="J14" s="79">
        <v>98</v>
      </c>
      <c r="K14" s="79">
        <v>6</v>
      </c>
      <c r="L14" s="79">
        <f t="shared" si="0"/>
        <v>394</v>
      </c>
      <c r="M14" s="79">
        <f t="shared" si="1"/>
        <v>24</v>
      </c>
      <c r="N14" s="79">
        <v>93</v>
      </c>
      <c r="O14" s="79">
        <v>3</v>
      </c>
      <c r="P14" s="79">
        <v>97</v>
      </c>
      <c r="Q14" s="79">
        <v>4</v>
      </c>
      <c r="R14" s="79">
        <v>94</v>
      </c>
      <c r="S14" s="79">
        <v>5</v>
      </c>
      <c r="T14" s="79">
        <v>99</v>
      </c>
      <c r="U14" s="79">
        <v>6</v>
      </c>
      <c r="V14" s="79">
        <f t="shared" si="2"/>
        <v>383</v>
      </c>
      <c r="W14" s="79">
        <f t="shared" si="3"/>
        <v>18</v>
      </c>
      <c r="X14" s="79">
        <v>96</v>
      </c>
      <c r="Y14" s="79">
        <v>4</v>
      </c>
      <c r="Z14" s="79">
        <v>97</v>
      </c>
      <c r="AA14" s="79">
        <v>5</v>
      </c>
      <c r="AB14" s="79">
        <v>97</v>
      </c>
      <c r="AC14" s="79">
        <v>3</v>
      </c>
      <c r="AD14" s="79">
        <v>97</v>
      </c>
      <c r="AE14" s="79">
        <v>3</v>
      </c>
      <c r="AF14" s="79">
        <f t="shared" si="4"/>
        <v>387</v>
      </c>
      <c r="AG14" s="79">
        <f t="shared" si="5"/>
        <v>15</v>
      </c>
      <c r="AH14" s="73">
        <f t="shared" si="6"/>
        <v>1164</v>
      </c>
      <c r="AI14" s="73">
        <f t="shared" si="7"/>
        <v>57</v>
      </c>
      <c r="AJ14" s="94"/>
      <c r="AK14" s="94"/>
      <c r="AL14" s="94"/>
      <c r="AM14" s="94"/>
    </row>
    <row r="15" spans="1:39" ht="12.75">
      <c r="A15" s="98">
        <v>12</v>
      </c>
      <c r="B15" s="17" t="s">
        <v>48</v>
      </c>
      <c r="C15" s="17" t="s">
        <v>49</v>
      </c>
      <c r="D15" s="79">
        <v>98</v>
      </c>
      <c r="E15" s="79">
        <v>5</v>
      </c>
      <c r="F15" s="79">
        <v>99</v>
      </c>
      <c r="G15" s="79">
        <v>6</v>
      </c>
      <c r="H15" s="79">
        <v>99</v>
      </c>
      <c r="I15" s="79">
        <v>7</v>
      </c>
      <c r="J15" s="79">
        <v>100</v>
      </c>
      <c r="K15" s="79">
        <v>10</v>
      </c>
      <c r="L15" s="79">
        <f t="shared" si="0"/>
        <v>396</v>
      </c>
      <c r="M15" s="79">
        <f t="shared" si="1"/>
        <v>28</v>
      </c>
      <c r="N15" s="79">
        <v>93</v>
      </c>
      <c r="O15" s="79">
        <v>2</v>
      </c>
      <c r="P15" s="79">
        <v>94</v>
      </c>
      <c r="Q15" s="79">
        <v>2</v>
      </c>
      <c r="R15" s="79">
        <v>97</v>
      </c>
      <c r="S15" s="79">
        <v>5</v>
      </c>
      <c r="T15" s="79">
        <v>96</v>
      </c>
      <c r="U15" s="79">
        <v>4</v>
      </c>
      <c r="V15" s="79">
        <f t="shared" si="2"/>
        <v>380</v>
      </c>
      <c r="W15" s="79">
        <f t="shared" si="3"/>
        <v>13</v>
      </c>
      <c r="X15" s="79">
        <v>97</v>
      </c>
      <c r="Y15" s="79">
        <v>6</v>
      </c>
      <c r="Z15" s="79">
        <v>96</v>
      </c>
      <c r="AA15" s="79">
        <v>3</v>
      </c>
      <c r="AB15" s="79">
        <v>94</v>
      </c>
      <c r="AC15" s="79">
        <v>2</v>
      </c>
      <c r="AD15" s="79">
        <v>93</v>
      </c>
      <c r="AE15" s="79">
        <v>1</v>
      </c>
      <c r="AF15" s="79">
        <f t="shared" si="4"/>
        <v>380</v>
      </c>
      <c r="AG15" s="79">
        <f t="shared" si="5"/>
        <v>12</v>
      </c>
      <c r="AH15" s="73">
        <f t="shared" si="6"/>
        <v>1156</v>
      </c>
      <c r="AI15" s="73">
        <f t="shared" si="7"/>
        <v>53</v>
      </c>
      <c r="AJ15" s="94"/>
      <c r="AK15" s="94"/>
      <c r="AL15" s="94"/>
      <c r="AM15" s="94"/>
    </row>
    <row r="16" spans="1:39" ht="12.75">
      <c r="A16" s="98">
        <v>13</v>
      </c>
      <c r="B16" s="17" t="s">
        <v>72</v>
      </c>
      <c r="C16" s="17" t="s">
        <v>73</v>
      </c>
      <c r="D16" s="79">
        <v>98</v>
      </c>
      <c r="E16" s="79">
        <v>3</v>
      </c>
      <c r="F16" s="79">
        <v>98</v>
      </c>
      <c r="G16" s="79">
        <v>6</v>
      </c>
      <c r="H16" s="79">
        <v>98</v>
      </c>
      <c r="I16" s="79">
        <v>4</v>
      </c>
      <c r="J16" s="79">
        <v>99</v>
      </c>
      <c r="K16" s="79">
        <v>6</v>
      </c>
      <c r="L16" s="79">
        <f t="shared" si="0"/>
        <v>393</v>
      </c>
      <c r="M16" s="79">
        <f t="shared" si="1"/>
        <v>19</v>
      </c>
      <c r="N16" s="79">
        <v>96</v>
      </c>
      <c r="O16" s="79">
        <v>0</v>
      </c>
      <c r="P16" s="79">
        <v>91</v>
      </c>
      <c r="Q16" s="79">
        <v>4</v>
      </c>
      <c r="R16" s="79">
        <v>91</v>
      </c>
      <c r="S16" s="79">
        <v>2</v>
      </c>
      <c r="T16" s="79">
        <v>97</v>
      </c>
      <c r="U16" s="79">
        <v>3</v>
      </c>
      <c r="V16" s="79">
        <f t="shared" si="2"/>
        <v>375</v>
      </c>
      <c r="W16" s="79">
        <f t="shared" si="3"/>
        <v>9</v>
      </c>
      <c r="X16" s="79">
        <v>93</v>
      </c>
      <c r="Y16" s="79">
        <v>1</v>
      </c>
      <c r="Z16" s="79">
        <v>94</v>
      </c>
      <c r="AA16" s="79">
        <v>2</v>
      </c>
      <c r="AB16" s="79">
        <v>96</v>
      </c>
      <c r="AC16" s="79">
        <v>0</v>
      </c>
      <c r="AD16" s="79">
        <v>98</v>
      </c>
      <c r="AE16" s="79">
        <v>6</v>
      </c>
      <c r="AF16" s="79">
        <f t="shared" si="4"/>
        <v>381</v>
      </c>
      <c r="AG16" s="79">
        <f t="shared" si="5"/>
        <v>9</v>
      </c>
      <c r="AH16" s="73">
        <f t="shared" si="6"/>
        <v>1149</v>
      </c>
      <c r="AI16" s="73">
        <f t="shared" si="7"/>
        <v>37</v>
      </c>
      <c r="AJ16" s="94"/>
      <c r="AK16" s="94"/>
      <c r="AL16" s="94"/>
      <c r="AM16" s="94"/>
    </row>
    <row r="17" spans="1:39" ht="12.75">
      <c r="A17" s="98">
        <v>14</v>
      </c>
      <c r="B17" s="10" t="s">
        <v>157</v>
      </c>
      <c r="C17" s="10" t="s">
        <v>125</v>
      </c>
      <c r="D17" s="79">
        <v>97</v>
      </c>
      <c r="E17" s="79">
        <v>6</v>
      </c>
      <c r="F17" s="79">
        <v>99</v>
      </c>
      <c r="G17" s="79">
        <v>3</v>
      </c>
      <c r="H17" s="79">
        <v>98</v>
      </c>
      <c r="I17" s="79">
        <v>4</v>
      </c>
      <c r="J17" s="79">
        <v>100</v>
      </c>
      <c r="K17" s="79">
        <v>6</v>
      </c>
      <c r="L17" s="79">
        <f t="shared" si="0"/>
        <v>394</v>
      </c>
      <c r="M17" s="79">
        <f t="shared" si="1"/>
        <v>19</v>
      </c>
      <c r="N17" s="79">
        <v>89</v>
      </c>
      <c r="O17" s="79">
        <v>2</v>
      </c>
      <c r="P17" s="79">
        <v>88</v>
      </c>
      <c r="Q17" s="79">
        <v>0</v>
      </c>
      <c r="R17" s="79">
        <v>95</v>
      </c>
      <c r="S17" s="79">
        <v>5</v>
      </c>
      <c r="T17" s="79">
        <v>94</v>
      </c>
      <c r="U17" s="79">
        <v>2</v>
      </c>
      <c r="V17" s="79">
        <f t="shared" si="2"/>
        <v>366</v>
      </c>
      <c r="W17" s="79">
        <f t="shared" si="3"/>
        <v>9</v>
      </c>
      <c r="X17" s="79">
        <v>96</v>
      </c>
      <c r="Y17" s="79">
        <v>3</v>
      </c>
      <c r="Z17" s="79">
        <v>97</v>
      </c>
      <c r="AA17" s="79">
        <v>4</v>
      </c>
      <c r="AB17" s="79">
        <v>96</v>
      </c>
      <c r="AC17" s="79">
        <v>5</v>
      </c>
      <c r="AD17" s="79">
        <v>98</v>
      </c>
      <c r="AE17" s="79">
        <v>3</v>
      </c>
      <c r="AF17" s="79">
        <f t="shared" si="4"/>
        <v>387</v>
      </c>
      <c r="AG17" s="79">
        <f t="shared" si="5"/>
        <v>15</v>
      </c>
      <c r="AH17" s="73">
        <f t="shared" si="6"/>
        <v>1147</v>
      </c>
      <c r="AI17" s="73">
        <f t="shared" si="7"/>
        <v>43</v>
      </c>
      <c r="AJ17" s="94"/>
      <c r="AK17" s="94"/>
      <c r="AL17" s="94"/>
      <c r="AM17" s="94"/>
    </row>
    <row r="18" spans="1:39" ht="12.75">
      <c r="A18" s="98">
        <v>15</v>
      </c>
      <c r="B18" s="10" t="s">
        <v>172</v>
      </c>
      <c r="C18" s="10" t="s">
        <v>173</v>
      </c>
      <c r="D18" s="79">
        <v>97</v>
      </c>
      <c r="E18" s="79">
        <v>6</v>
      </c>
      <c r="F18" s="79">
        <v>97</v>
      </c>
      <c r="G18" s="79">
        <v>5</v>
      </c>
      <c r="H18" s="79">
        <v>96</v>
      </c>
      <c r="I18" s="79">
        <v>4</v>
      </c>
      <c r="J18" s="79">
        <v>99</v>
      </c>
      <c r="K18" s="79">
        <v>6</v>
      </c>
      <c r="L18" s="79">
        <f t="shared" si="0"/>
        <v>389</v>
      </c>
      <c r="M18" s="79">
        <f t="shared" si="1"/>
        <v>21</v>
      </c>
      <c r="N18" s="79">
        <v>96</v>
      </c>
      <c r="O18" s="79">
        <v>4</v>
      </c>
      <c r="P18" s="79">
        <v>92</v>
      </c>
      <c r="Q18" s="79">
        <v>4</v>
      </c>
      <c r="R18" s="79">
        <v>92</v>
      </c>
      <c r="S18" s="79">
        <v>3</v>
      </c>
      <c r="T18" s="79">
        <v>90</v>
      </c>
      <c r="U18" s="79">
        <v>2</v>
      </c>
      <c r="V18" s="79">
        <f t="shared" si="2"/>
        <v>370</v>
      </c>
      <c r="W18" s="79">
        <f t="shared" si="3"/>
        <v>13</v>
      </c>
      <c r="X18" s="79">
        <v>95</v>
      </c>
      <c r="Y18" s="79">
        <v>3</v>
      </c>
      <c r="Z18" s="79">
        <v>98</v>
      </c>
      <c r="AA18" s="79">
        <v>5</v>
      </c>
      <c r="AB18" s="79">
        <v>97</v>
      </c>
      <c r="AC18" s="79">
        <v>5</v>
      </c>
      <c r="AD18" s="79">
        <v>96</v>
      </c>
      <c r="AE18" s="79">
        <v>4</v>
      </c>
      <c r="AF18" s="79">
        <f t="shared" si="4"/>
        <v>386</v>
      </c>
      <c r="AG18" s="79">
        <f t="shared" si="5"/>
        <v>17</v>
      </c>
      <c r="AH18" s="73">
        <f t="shared" si="6"/>
        <v>1145</v>
      </c>
      <c r="AI18" s="73">
        <f t="shared" si="7"/>
        <v>51</v>
      </c>
      <c r="AJ18" s="94"/>
      <c r="AK18" s="94"/>
      <c r="AL18" s="94"/>
      <c r="AM18" s="94"/>
    </row>
    <row r="19" spans="1:39" ht="12.75">
      <c r="A19" s="98">
        <v>16</v>
      </c>
      <c r="B19" s="17" t="s">
        <v>113</v>
      </c>
      <c r="C19" s="17" t="s">
        <v>114</v>
      </c>
      <c r="D19" s="79">
        <v>91</v>
      </c>
      <c r="E19" s="79">
        <v>3</v>
      </c>
      <c r="F19" s="79">
        <v>9</v>
      </c>
      <c r="G19" s="79">
        <v>0</v>
      </c>
      <c r="H19" s="79"/>
      <c r="I19" s="79"/>
      <c r="J19" s="79"/>
      <c r="K19" s="79"/>
      <c r="L19" s="79">
        <f t="shared" si="0"/>
        <v>100</v>
      </c>
      <c r="M19" s="79">
        <f t="shared" si="1"/>
        <v>3</v>
      </c>
      <c r="N19" s="79"/>
      <c r="O19" s="79"/>
      <c r="P19" s="79"/>
      <c r="Q19" s="79"/>
      <c r="R19" s="79"/>
      <c r="S19" s="79"/>
      <c r="T19" s="79"/>
      <c r="U19" s="79"/>
      <c r="V19" s="79">
        <f t="shared" si="2"/>
        <v>0</v>
      </c>
      <c r="W19" s="79">
        <f t="shared" si="3"/>
        <v>0</v>
      </c>
      <c r="X19" s="79"/>
      <c r="Y19" s="79"/>
      <c r="Z19" s="79"/>
      <c r="AA19" s="79"/>
      <c r="AB19" s="79"/>
      <c r="AC19" s="79"/>
      <c r="AD19" s="79"/>
      <c r="AE19" s="79"/>
      <c r="AF19" s="79">
        <f t="shared" si="4"/>
        <v>0</v>
      </c>
      <c r="AG19" s="79">
        <f t="shared" si="5"/>
        <v>0</v>
      </c>
      <c r="AH19" s="73">
        <f t="shared" si="6"/>
        <v>100</v>
      </c>
      <c r="AI19" s="73">
        <f t="shared" si="7"/>
        <v>3</v>
      </c>
      <c r="AJ19" s="94"/>
      <c r="AK19" s="94"/>
      <c r="AL19" s="94"/>
      <c r="AM19" s="94"/>
    </row>
    <row r="20" spans="1:39" ht="12.75">
      <c r="A20" s="98">
        <v>17</v>
      </c>
      <c r="B20" s="17" t="s">
        <v>37</v>
      </c>
      <c r="C20" s="17" t="s">
        <v>38</v>
      </c>
      <c r="D20" s="79" t="s">
        <v>231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>
        <f t="shared" si="2"/>
        <v>0</v>
      </c>
      <c r="W20" s="79">
        <f t="shared" si="3"/>
        <v>0</v>
      </c>
      <c r="X20" s="79"/>
      <c r="Y20" s="79"/>
      <c r="Z20" s="79"/>
      <c r="AA20" s="79"/>
      <c r="AB20" s="79"/>
      <c r="AC20" s="79"/>
      <c r="AD20" s="79"/>
      <c r="AE20" s="79"/>
      <c r="AF20" s="79">
        <f t="shared" si="4"/>
        <v>0</v>
      </c>
      <c r="AG20" s="79">
        <f t="shared" si="5"/>
        <v>0</v>
      </c>
      <c r="AH20" s="73">
        <f t="shared" si="6"/>
        <v>0</v>
      </c>
      <c r="AI20" s="73">
        <f t="shared" si="7"/>
        <v>0</v>
      </c>
      <c r="AJ20" s="94"/>
      <c r="AK20" s="94"/>
      <c r="AL20" s="94"/>
      <c r="AM20" s="94"/>
    </row>
    <row r="21" spans="1:39" ht="12.75">
      <c r="A21" s="98">
        <v>19</v>
      </c>
      <c r="B21" s="17" t="s">
        <v>158</v>
      </c>
      <c r="C21" s="17" t="s">
        <v>159</v>
      </c>
      <c r="D21" s="79" t="s">
        <v>231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>
        <f t="shared" si="2"/>
        <v>0</v>
      </c>
      <c r="W21" s="79">
        <f t="shared" si="3"/>
        <v>0</v>
      </c>
      <c r="X21" s="79"/>
      <c r="Y21" s="79"/>
      <c r="Z21" s="79"/>
      <c r="AA21" s="79"/>
      <c r="AB21" s="79"/>
      <c r="AC21" s="79"/>
      <c r="AD21" s="79"/>
      <c r="AE21" s="79"/>
      <c r="AF21" s="79">
        <f t="shared" si="4"/>
        <v>0</v>
      </c>
      <c r="AG21" s="79">
        <f t="shared" si="5"/>
        <v>0</v>
      </c>
      <c r="AH21" s="73">
        <f t="shared" si="6"/>
        <v>0</v>
      </c>
      <c r="AI21" s="73">
        <f t="shared" si="7"/>
        <v>0</v>
      </c>
      <c r="AJ21" s="94"/>
      <c r="AK21" s="94"/>
      <c r="AL21" s="94"/>
      <c r="AM21" s="94"/>
    </row>
    <row r="22" spans="1:39" ht="12.75">
      <c r="A22" s="98"/>
      <c r="B22" s="10"/>
      <c r="C22" s="10"/>
      <c r="D22" s="79"/>
      <c r="E22" s="79"/>
      <c r="F22" s="79"/>
      <c r="G22" s="79"/>
      <c r="H22" s="79"/>
      <c r="I22" s="79"/>
      <c r="J22" s="79"/>
      <c r="K22" s="79"/>
      <c r="L22" s="79">
        <f aca="true" t="shared" si="8" ref="L22:L31">D22+F22+H22+J22</f>
        <v>0</v>
      </c>
      <c r="M22" s="79">
        <f aca="true" t="shared" si="9" ref="M22:M31">E22+G22+I22+K22</f>
        <v>0</v>
      </c>
      <c r="N22" s="79"/>
      <c r="O22" s="79"/>
      <c r="P22" s="79"/>
      <c r="Q22" s="79"/>
      <c r="R22" s="79"/>
      <c r="S22" s="79"/>
      <c r="T22" s="79"/>
      <c r="U22" s="79"/>
      <c r="V22" s="79">
        <f aca="true" t="shared" si="10" ref="V22:V31">N22+P22+R22+T22</f>
        <v>0</v>
      </c>
      <c r="W22" s="79">
        <f aca="true" t="shared" si="11" ref="W22:W31">O22+Q22+S22+U22</f>
        <v>0</v>
      </c>
      <c r="X22" s="79"/>
      <c r="Y22" s="79"/>
      <c r="Z22" s="79"/>
      <c r="AA22" s="79"/>
      <c r="AB22" s="79"/>
      <c r="AC22" s="79"/>
      <c r="AD22" s="79"/>
      <c r="AE22" s="79"/>
      <c r="AF22" s="79">
        <f aca="true" t="shared" si="12" ref="AF22:AF31">X22+Z22+AB22+AD22</f>
        <v>0</v>
      </c>
      <c r="AG22" s="79">
        <f aca="true" t="shared" si="13" ref="AG22:AG31">Y22+AA22+AC22+AE22</f>
        <v>0</v>
      </c>
      <c r="AH22" s="73">
        <f aca="true" t="shared" si="14" ref="AH22:AH31">L22+V22+AF22</f>
        <v>0</v>
      </c>
      <c r="AI22" s="73">
        <f aca="true" t="shared" si="15" ref="AI22:AI31">M22+W22+AG22</f>
        <v>0</v>
      </c>
      <c r="AJ22" s="94"/>
      <c r="AK22" s="94"/>
      <c r="AL22" s="94"/>
      <c r="AM22" s="94"/>
    </row>
    <row r="23" spans="1:39" ht="12.75">
      <c r="A23" s="98"/>
      <c r="B23" s="10"/>
      <c r="C23" s="10"/>
      <c r="D23" s="79"/>
      <c r="E23" s="79"/>
      <c r="F23" s="79"/>
      <c r="G23" s="79"/>
      <c r="H23" s="79"/>
      <c r="I23" s="79"/>
      <c r="J23" s="79"/>
      <c r="K23" s="79"/>
      <c r="L23" s="79">
        <f t="shared" si="8"/>
        <v>0</v>
      </c>
      <c r="M23" s="79">
        <f t="shared" si="9"/>
        <v>0</v>
      </c>
      <c r="N23" s="79"/>
      <c r="O23" s="79"/>
      <c r="P23" s="79"/>
      <c r="Q23" s="79"/>
      <c r="R23" s="79"/>
      <c r="S23" s="79"/>
      <c r="T23" s="79"/>
      <c r="U23" s="79"/>
      <c r="V23" s="79">
        <f t="shared" si="10"/>
        <v>0</v>
      </c>
      <c r="W23" s="79">
        <f t="shared" si="11"/>
        <v>0</v>
      </c>
      <c r="X23" s="79"/>
      <c r="Y23" s="79"/>
      <c r="Z23" s="79"/>
      <c r="AA23" s="79"/>
      <c r="AB23" s="79"/>
      <c r="AC23" s="79"/>
      <c r="AD23" s="79"/>
      <c r="AE23" s="79"/>
      <c r="AF23" s="79">
        <f t="shared" si="12"/>
        <v>0</v>
      </c>
      <c r="AG23" s="79">
        <f t="shared" si="13"/>
        <v>0</v>
      </c>
      <c r="AH23" s="73">
        <f t="shared" si="14"/>
        <v>0</v>
      </c>
      <c r="AI23" s="73">
        <f t="shared" si="15"/>
        <v>0</v>
      </c>
      <c r="AJ23" s="94"/>
      <c r="AK23" s="94"/>
      <c r="AL23" s="94"/>
      <c r="AM23" s="94"/>
    </row>
    <row r="24" spans="1:39" ht="12.75">
      <c r="A24" s="98"/>
      <c r="B24" s="10"/>
      <c r="C24" s="10"/>
      <c r="D24" s="79"/>
      <c r="E24" s="79"/>
      <c r="F24" s="79"/>
      <c r="G24" s="79"/>
      <c r="H24" s="79"/>
      <c r="I24" s="79"/>
      <c r="J24" s="79"/>
      <c r="K24" s="79"/>
      <c r="L24" s="79">
        <f t="shared" si="8"/>
        <v>0</v>
      </c>
      <c r="M24" s="79">
        <f t="shared" si="9"/>
        <v>0</v>
      </c>
      <c r="N24" s="79"/>
      <c r="O24" s="79"/>
      <c r="P24" s="79"/>
      <c r="Q24" s="79"/>
      <c r="R24" s="79"/>
      <c r="S24" s="79"/>
      <c r="T24" s="79"/>
      <c r="U24" s="79"/>
      <c r="V24" s="79">
        <f t="shared" si="10"/>
        <v>0</v>
      </c>
      <c r="W24" s="79">
        <f t="shared" si="11"/>
        <v>0</v>
      </c>
      <c r="X24" s="79"/>
      <c r="Y24" s="79"/>
      <c r="Z24" s="79"/>
      <c r="AA24" s="79"/>
      <c r="AB24" s="79"/>
      <c r="AC24" s="79"/>
      <c r="AD24" s="79"/>
      <c r="AE24" s="79"/>
      <c r="AF24" s="79">
        <f t="shared" si="12"/>
        <v>0</v>
      </c>
      <c r="AG24" s="79">
        <f t="shared" si="13"/>
        <v>0</v>
      </c>
      <c r="AH24" s="73">
        <f t="shared" si="14"/>
        <v>0</v>
      </c>
      <c r="AI24" s="73">
        <f t="shared" si="15"/>
        <v>0</v>
      </c>
      <c r="AJ24" s="94"/>
      <c r="AK24" s="94"/>
      <c r="AL24" s="94"/>
      <c r="AM24" s="94"/>
    </row>
    <row r="25" spans="1:39" ht="12.75">
      <c r="A25" s="98"/>
      <c r="B25" s="10"/>
      <c r="C25" s="10"/>
      <c r="D25" s="79"/>
      <c r="E25" s="79"/>
      <c r="F25" s="79"/>
      <c r="G25" s="79"/>
      <c r="H25" s="79"/>
      <c r="I25" s="79"/>
      <c r="J25" s="79"/>
      <c r="K25" s="79"/>
      <c r="L25" s="79">
        <f t="shared" si="8"/>
        <v>0</v>
      </c>
      <c r="M25" s="79">
        <f t="shared" si="9"/>
        <v>0</v>
      </c>
      <c r="N25" s="79"/>
      <c r="O25" s="79"/>
      <c r="P25" s="79"/>
      <c r="Q25" s="79"/>
      <c r="R25" s="79"/>
      <c r="S25" s="79"/>
      <c r="T25" s="79"/>
      <c r="U25" s="79"/>
      <c r="V25" s="79">
        <f t="shared" si="10"/>
        <v>0</v>
      </c>
      <c r="W25" s="79">
        <f t="shared" si="11"/>
        <v>0</v>
      </c>
      <c r="X25" s="79"/>
      <c r="Y25" s="79"/>
      <c r="Z25" s="79"/>
      <c r="AA25" s="79"/>
      <c r="AB25" s="79"/>
      <c r="AC25" s="79"/>
      <c r="AD25" s="79"/>
      <c r="AE25" s="79"/>
      <c r="AF25" s="79">
        <f t="shared" si="12"/>
        <v>0</v>
      </c>
      <c r="AG25" s="79">
        <f t="shared" si="13"/>
        <v>0</v>
      </c>
      <c r="AH25" s="73">
        <f t="shared" si="14"/>
        <v>0</v>
      </c>
      <c r="AI25" s="73">
        <f t="shared" si="15"/>
        <v>0</v>
      </c>
      <c r="AJ25" s="94"/>
      <c r="AK25" s="94"/>
      <c r="AL25" s="94"/>
      <c r="AM25" s="94"/>
    </row>
    <row r="26" spans="1:39" ht="12.75">
      <c r="A26" s="98"/>
      <c r="B26" s="10"/>
      <c r="C26" s="10"/>
      <c r="D26" s="79"/>
      <c r="E26" s="79"/>
      <c r="F26" s="79"/>
      <c r="G26" s="79"/>
      <c r="H26" s="79"/>
      <c r="I26" s="79"/>
      <c r="J26" s="79"/>
      <c r="K26" s="79"/>
      <c r="L26" s="79">
        <f t="shared" si="8"/>
        <v>0</v>
      </c>
      <c r="M26" s="79">
        <f t="shared" si="9"/>
        <v>0</v>
      </c>
      <c r="N26" s="79"/>
      <c r="O26" s="79"/>
      <c r="P26" s="79"/>
      <c r="Q26" s="79"/>
      <c r="R26" s="79"/>
      <c r="S26" s="79"/>
      <c r="T26" s="79"/>
      <c r="U26" s="79"/>
      <c r="V26" s="79">
        <f t="shared" si="10"/>
        <v>0</v>
      </c>
      <c r="W26" s="79">
        <f t="shared" si="11"/>
        <v>0</v>
      </c>
      <c r="X26" s="79"/>
      <c r="Y26" s="79"/>
      <c r="Z26" s="79"/>
      <c r="AA26" s="79"/>
      <c r="AB26" s="79"/>
      <c r="AC26" s="79"/>
      <c r="AD26" s="79"/>
      <c r="AE26" s="79"/>
      <c r="AF26" s="79">
        <f t="shared" si="12"/>
        <v>0</v>
      </c>
      <c r="AG26" s="79">
        <f t="shared" si="13"/>
        <v>0</v>
      </c>
      <c r="AH26" s="73">
        <f t="shared" si="14"/>
        <v>0</v>
      </c>
      <c r="AI26" s="73">
        <f t="shared" si="15"/>
        <v>0</v>
      </c>
      <c r="AJ26" s="94"/>
      <c r="AK26" s="94"/>
      <c r="AL26" s="94"/>
      <c r="AM26" s="94"/>
    </row>
    <row r="27" spans="1:39" ht="12.75">
      <c r="A27" s="98"/>
      <c r="B27" s="10"/>
      <c r="C27" s="10"/>
      <c r="D27" s="79"/>
      <c r="E27" s="79"/>
      <c r="F27" s="79"/>
      <c r="G27" s="79"/>
      <c r="H27" s="79"/>
      <c r="I27" s="79"/>
      <c r="J27" s="79"/>
      <c r="K27" s="79"/>
      <c r="L27" s="79">
        <f t="shared" si="8"/>
        <v>0</v>
      </c>
      <c r="M27" s="79">
        <f t="shared" si="9"/>
        <v>0</v>
      </c>
      <c r="N27" s="79"/>
      <c r="O27" s="79"/>
      <c r="P27" s="79"/>
      <c r="Q27" s="79"/>
      <c r="R27" s="79"/>
      <c r="S27" s="79"/>
      <c r="T27" s="79"/>
      <c r="U27" s="79"/>
      <c r="V27" s="79">
        <f t="shared" si="10"/>
        <v>0</v>
      </c>
      <c r="W27" s="79">
        <f t="shared" si="11"/>
        <v>0</v>
      </c>
      <c r="X27" s="79"/>
      <c r="Y27" s="79"/>
      <c r="Z27" s="79"/>
      <c r="AA27" s="79"/>
      <c r="AB27" s="79"/>
      <c r="AC27" s="79"/>
      <c r="AD27" s="79"/>
      <c r="AE27" s="79"/>
      <c r="AF27" s="79">
        <f t="shared" si="12"/>
        <v>0</v>
      </c>
      <c r="AG27" s="79">
        <f t="shared" si="13"/>
        <v>0</v>
      </c>
      <c r="AH27" s="73">
        <f t="shared" si="14"/>
        <v>0</v>
      </c>
      <c r="AI27" s="73">
        <f t="shared" si="15"/>
        <v>0</v>
      </c>
      <c r="AJ27" s="94"/>
      <c r="AK27" s="94"/>
      <c r="AL27" s="94"/>
      <c r="AM27" s="94"/>
    </row>
    <row r="28" spans="1:39" ht="12.75">
      <c r="A28" s="98"/>
      <c r="B28" s="10"/>
      <c r="C28" s="10"/>
      <c r="D28" s="79"/>
      <c r="E28" s="79"/>
      <c r="F28" s="79"/>
      <c r="G28" s="79"/>
      <c r="H28" s="79"/>
      <c r="I28" s="79"/>
      <c r="J28" s="79"/>
      <c r="K28" s="79"/>
      <c r="L28" s="79">
        <f t="shared" si="8"/>
        <v>0</v>
      </c>
      <c r="M28" s="79">
        <f t="shared" si="9"/>
        <v>0</v>
      </c>
      <c r="N28" s="79"/>
      <c r="O28" s="79"/>
      <c r="P28" s="79"/>
      <c r="Q28" s="79"/>
      <c r="R28" s="79"/>
      <c r="S28" s="79"/>
      <c r="T28" s="79"/>
      <c r="U28" s="79"/>
      <c r="V28" s="79">
        <f t="shared" si="10"/>
        <v>0</v>
      </c>
      <c r="W28" s="79">
        <f t="shared" si="11"/>
        <v>0</v>
      </c>
      <c r="X28" s="79"/>
      <c r="Y28" s="79"/>
      <c r="Z28" s="79"/>
      <c r="AA28" s="79"/>
      <c r="AB28" s="79"/>
      <c r="AC28" s="79"/>
      <c r="AD28" s="79"/>
      <c r="AE28" s="79"/>
      <c r="AF28" s="79">
        <f t="shared" si="12"/>
        <v>0</v>
      </c>
      <c r="AG28" s="79">
        <f t="shared" si="13"/>
        <v>0</v>
      </c>
      <c r="AH28" s="73">
        <f t="shared" si="14"/>
        <v>0</v>
      </c>
      <c r="AI28" s="73">
        <f t="shared" si="15"/>
        <v>0</v>
      </c>
      <c r="AJ28" s="94"/>
      <c r="AK28" s="94"/>
      <c r="AL28" s="94"/>
      <c r="AM28" s="94"/>
    </row>
    <row r="29" spans="1:39" ht="12.75">
      <c r="A29" s="98"/>
      <c r="B29" s="17"/>
      <c r="C29" s="17"/>
      <c r="D29" s="79"/>
      <c r="E29" s="79"/>
      <c r="F29" s="79"/>
      <c r="G29" s="79"/>
      <c r="H29" s="79"/>
      <c r="I29" s="79"/>
      <c r="J29" s="79"/>
      <c r="K29" s="79"/>
      <c r="L29" s="79">
        <f t="shared" si="8"/>
        <v>0</v>
      </c>
      <c r="M29" s="79">
        <f t="shared" si="9"/>
        <v>0</v>
      </c>
      <c r="N29" s="79"/>
      <c r="O29" s="79"/>
      <c r="P29" s="79"/>
      <c r="Q29" s="79"/>
      <c r="R29" s="79"/>
      <c r="S29" s="79"/>
      <c r="T29" s="79"/>
      <c r="U29" s="79"/>
      <c r="V29" s="79">
        <f t="shared" si="10"/>
        <v>0</v>
      </c>
      <c r="W29" s="79">
        <f t="shared" si="11"/>
        <v>0</v>
      </c>
      <c r="X29" s="79"/>
      <c r="Y29" s="79"/>
      <c r="Z29" s="79"/>
      <c r="AA29" s="79"/>
      <c r="AB29" s="79"/>
      <c r="AC29" s="79"/>
      <c r="AD29" s="79"/>
      <c r="AE29" s="79"/>
      <c r="AF29" s="79">
        <f t="shared" si="12"/>
        <v>0</v>
      </c>
      <c r="AG29" s="79">
        <f t="shared" si="13"/>
        <v>0</v>
      </c>
      <c r="AH29" s="73">
        <f t="shared" si="14"/>
        <v>0</v>
      </c>
      <c r="AI29" s="73">
        <f t="shared" si="15"/>
        <v>0</v>
      </c>
      <c r="AJ29" s="94"/>
      <c r="AK29" s="94"/>
      <c r="AL29" s="94"/>
      <c r="AM29" s="94"/>
    </row>
    <row r="30" spans="1:39" ht="12.75">
      <c r="A30" s="98"/>
      <c r="B30" s="17"/>
      <c r="C30" s="17"/>
      <c r="D30" s="79"/>
      <c r="E30" s="79"/>
      <c r="F30" s="79"/>
      <c r="G30" s="79"/>
      <c r="H30" s="79"/>
      <c r="I30" s="79"/>
      <c r="J30" s="79"/>
      <c r="K30" s="79"/>
      <c r="L30" s="79">
        <f t="shared" si="8"/>
        <v>0</v>
      </c>
      <c r="M30" s="79">
        <f t="shared" si="9"/>
        <v>0</v>
      </c>
      <c r="N30" s="79"/>
      <c r="O30" s="79"/>
      <c r="P30" s="79"/>
      <c r="Q30" s="79"/>
      <c r="R30" s="79"/>
      <c r="S30" s="79"/>
      <c r="T30" s="79"/>
      <c r="U30" s="79"/>
      <c r="V30" s="79">
        <f t="shared" si="10"/>
        <v>0</v>
      </c>
      <c r="W30" s="79">
        <f t="shared" si="11"/>
        <v>0</v>
      </c>
      <c r="X30" s="79"/>
      <c r="Y30" s="79"/>
      <c r="Z30" s="79"/>
      <c r="AA30" s="79"/>
      <c r="AB30" s="79"/>
      <c r="AC30" s="79"/>
      <c r="AD30" s="79"/>
      <c r="AE30" s="79"/>
      <c r="AF30" s="79">
        <f t="shared" si="12"/>
        <v>0</v>
      </c>
      <c r="AG30" s="79">
        <f t="shared" si="13"/>
        <v>0</v>
      </c>
      <c r="AH30" s="73">
        <f t="shared" si="14"/>
        <v>0</v>
      </c>
      <c r="AI30" s="73">
        <f t="shared" si="15"/>
        <v>0</v>
      </c>
      <c r="AJ30" s="94"/>
      <c r="AK30" s="94"/>
      <c r="AL30" s="94"/>
      <c r="AM30" s="94"/>
    </row>
    <row r="31" spans="1:39" ht="12.75">
      <c r="A31" s="98"/>
      <c r="B31" s="17"/>
      <c r="C31" s="17"/>
      <c r="D31" s="79"/>
      <c r="E31" s="79"/>
      <c r="F31" s="79"/>
      <c r="G31" s="79"/>
      <c r="H31" s="79"/>
      <c r="I31" s="79"/>
      <c r="J31" s="79"/>
      <c r="K31" s="79"/>
      <c r="L31" s="79">
        <f t="shared" si="8"/>
        <v>0</v>
      </c>
      <c r="M31" s="79">
        <f t="shared" si="9"/>
        <v>0</v>
      </c>
      <c r="N31" s="79"/>
      <c r="O31" s="79"/>
      <c r="P31" s="79"/>
      <c r="Q31" s="79"/>
      <c r="R31" s="79"/>
      <c r="S31" s="79"/>
      <c r="T31" s="79"/>
      <c r="U31" s="79"/>
      <c r="V31" s="79">
        <f t="shared" si="10"/>
        <v>0</v>
      </c>
      <c r="W31" s="79">
        <f t="shared" si="11"/>
        <v>0</v>
      </c>
      <c r="X31" s="79"/>
      <c r="Y31" s="79"/>
      <c r="Z31" s="79"/>
      <c r="AA31" s="79"/>
      <c r="AB31" s="79"/>
      <c r="AC31" s="79"/>
      <c r="AD31" s="79"/>
      <c r="AE31" s="79"/>
      <c r="AF31" s="79">
        <f t="shared" si="12"/>
        <v>0</v>
      </c>
      <c r="AG31" s="79">
        <f t="shared" si="13"/>
        <v>0</v>
      </c>
      <c r="AH31" s="73">
        <f t="shared" si="14"/>
        <v>0</v>
      </c>
      <c r="AI31" s="73">
        <f t="shared" si="15"/>
        <v>0</v>
      </c>
      <c r="AJ31" s="94"/>
      <c r="AK31" s="94"/>
      <c r="AL31" s="94"/>
      <c r="AM31" s="94"/>
    </row>
    <row r="32" spans="1:39" ht="12.75">
      <c r="A32" s="56"/>
      <c r="B32" s="99"/>
      <c r="C32" s="99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0"/>
      <c r="AI32" s="60"/>
      <c r="AJ32" s="62"/>
      <c r="AK32" s="94"/>
      <c r="AL32" s="94"/>
      <c r="AM32" s="94"/>
    </row>
    <row r="33" spans="1:39" ht="12.75">
      <c r="A33" s="56"/>
      <c r="B33" s="99"/>
      <c r="C33" s="99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0"/>
      <c r="AI33" s="60"/>
      <c r="AJ33" s="62"/>
      <c r="AK33" s="94"/>
      <c r="AL33" s="94"/>
      <c r="AM33" s="94"/>
    </row>
    <row r="35" spans="1:41" ht="12.75">
      <c r="A35" s="73" t="s">
        <v>189</v>
      </c>
      <c r="B35" s="74" t="s">
        <v>190</v>
      </c>
      <c r="C35" s="74" t="s">
        <v>191</v>
      </c>
      <c r="D35" s="75">
        <v>1</v>
      </c>
      <c r="E35" s="75" t="s">
        <v>192</v>
      </c>
      <c r="F35" s="75">
        <v>2</v>
      </c>
      <c r="G35" s="75" t="s">
        <v>192</v>
      </c>
      <c r="H35" s="75">
        <v>3</v>
      </c>
      <c r="I35" s="75" t="s">
        <v>192</v>
      </c>
      <c r="J35" s="75">
        <v>4</v>
      </c>
      <c r="K35" s="75" t="s">
        <v>192</v>
      </c>
      <c r="L35" s="75" t="s">
        <v>226</v>
      </c>
      <c r="M35" s="75" t="s">
        <v>192</v>
      </c>
      <c r="N35" s="75">
        <v>1</v>
      </c>
      <c r="O35" s="75" t="s">
        <v>192</v>
      </c>
      <c r="P35" s="75">
        <v>2</v>
      </c>
      <c r="Q35" s="75" t="s">
        <v>192</v>
      </c>
      <c r="R35" s="75">
        <v>3</v>
      </c>
      <c r="S35" s="75" t="s">
        <v>192</v>
      </c>
      <c r="T35" s="75">
        <v>4</v>
      </c>
      <c r="U35" s="75" t="s">
        <v>192</v>
      </c>
      <c r="V35" s="75" t="s">
        <v>227</v>
      </c>
      <c r="W35" s="75" t="s">
        <v>192</v>
      </c>
      <c r="X35" s="75">
        <v>1</v>
      </c>
      <c r="Y35" s="75" t="s">
        <v>192</v>
      </c>
      <c r="Z35" s="75">
        <v>2</v>
      </c>
      <c r="AA35" s="75" t="s">
        <v>192</v>
      </c>
      <c r="AB35" s="75">
        <v>3</v>
      </c>
      <c r="AC35" s="75" t="s">
        <v>24</v>
      </c>
      <c r="AD35" s="75">
        <v>4</v>
      </c>
      <c r="AE35" s="75" t="s">
        <v>192</v>
      </c>
      <c r="AF35" s="75" t="s">
        <v>228</v>
      </c>
      <c r="AG35" s="75" t="s">
        <v>192</v>
      </c>
      <c r="AH35" s="75" t="s">
        <v>232</v>
      </c>
      <c r="AI35" s="75" t="s">
        <v>192</v>
      </c>
      <c r="AJ35" s="100" t="s">
        <v>229</v>
      </c>
      <c r="AK35" s="101" t="s">
        <v>24</v>
      </c>
      <c r="AL35" s="101" t="s">
        <v>195</v>
      </c>
      <c r="AM35" s="101" t="s">
        <v>192</v>
      </c>
      <c r="AN35" s="75" t="s">
        <v>196</v>
      </c>
      <c r="AO35" s="75" t="s">
        <v>195</v>
      </c>
    </row>
    <row r="36" spans="1:41" ht="12.75">
      <c r="A36" s="98">
        <v>10</v>
      </c>
      <c r="B36" s="17" t="s">
        <v>97</v>
      </c>
      <c r="C36" s="17" t="s">
        <v>98</v>
      </c>
      <c r="D36" s="79">
        <v>97</v>
      </c>
      <c r="E36" s="79">
        <v>5</v>
      </c>
      <c r="F36" s="79">
        <v>100</v>
      </c>
      <c r="G36" s="79">
        <v>7</v>
      </c>
      <c r="H36" s="79">
        <v>100</v>
      </c>
      <c r="I36" s="79">
        <v>7</v>
      </c>
      <c r="J36" s="79">
        <v>100</v>
      </c>
      <c r="K36" s="79">
        <v>8</v>
      </c>
      <c r="L36" s="79">
        <f>J36+H36+F36+D36</f>
        <v>397</v>
      </c>
      <c r="M36" s="79">
        <f>K36+I36+G36+E36</f>
        <v>27</v>
      </c>
      <c r="N36" s="79">
        <v>97</v>
      </c>
      <c r="O36" s="79">
        <v>4</v>
      </c>
      <c r="P36" s="79">
        <v>96</v>
      </c>
      <c r="Q36" s="79">
        <v>5</v>
      </c>
      <c r="R36" s="79">
        <v>95</v>
      </c>
      <c r="S36" s="79">
        <v>4</v>
      </c>
      <c r="T36" s="79">
        <v>94</v>
      </c>
      <c r="U36" s="79">
        <v>3</v>
      </c>
      <c r="V36" s="79">
        <f>T36+R36+P36+N36</f>
        <v>382</v>
      </c>
      <c r="W36" s="79">
        <f>U36+S36+Q36+O36</f>
        <v>16</v>
      </c>
      <c r="X36" s="79">
        <v>96</v>
      </c>
      <c r="Y36" s="79">
        <v>5</v>
      </c>
      <c r="Z36" s="79">
        <v>99</v>
      </c>
      <c r="AA36" s="79">
        <v>6</v>
      </c>
      <c r="AB36" s="79">
        <v>98</v>
      </c>
      <c r="AC36" s="79">
        <v>5</v>
      </c>
      <c r="AD36" s="79">
        <v>96</v>
      </c>
      <c r="AE36" s="79">
        <v>2</v>
      </c>
      <c r="AF36" s="79">
        <f>AD36+AB36+Z36+X36</f>
        <v>389</v>
      </c>
      <c r="AG36" s="79">
        <f>AE36+AC36+AA36+Y36</f>
        <v>18</v>
      </c>
      <c r="AH36" s="73">
        <f>AF36+V36+L36</f>
        <v>1168</v>
      </c>
      <c r="AI36" s="73">
        <f>AG36+W36+M36</f>
        <v>61</v>
      </c>
      <c r="AJ36" s="73">
        <v>1175</v>
      </c>
      <c r="AK36" s="73">
        <v>63</v>
      </c>
      <c r="AL36" s="73">
        <f>AJ36+AH36</f>
        <v>2343</v>
      </c>
      <c r="AM36" s="73">
        <f>AK36+AI36</f>
        <v>124</v>
      </c>
      <c r="AN36" s="81">
        <v>100.3</v>
      </c>
      <c r="AO36" s="81">
        <f>AL36+AN36</f>
        <v>2443.3</v>
      </c>
    </row>
    <row r="37" spans="1:41" ht="12.75">
      <c r="A37" s="98">
        <v>11</v>
      </c>
      <c r="B37" s="10" t="s">
        <v>128</v>
      </c>
      <c r="C37" s="10" t="s">
        <v>230</v>
      </c>
      <c r="D37" s="79">
        <v>100</v>
      </c>
      <c r="E37" s="79">
        <v>9</v>
      </c>
      <c r="F37" s="79">
        <v>99</v>
      </c>
      <c r="G37" s="79">
        <v>8</v>
      </c>
      <c r="H37" s="79">
        <v>99</v>
      </c>
      <c r="I37" s="79">
        <v>9</v>
      </c>
      <c r="J37" s="79">
        <v>100</v>
      </c>
      <c r="K37" s="79">
        <v>8</v>
      </c>
      <c r="L37" s="79">
        <f>J37+H37+F37+D37</f>
        <v>398</v>
      </c>
      <c r="M37" s="79">
        <f>K37+I37+G37+E37</f>
        <v>34</v>
      </c>
      <c r="N37" s="79">
        <v>97</v>
      </c>
      <c r="O37" s="79">
        <v>4</v>
      </c>
      <c r="P37" s="79">
        <v>96</v>
      </c>
      <c r="Q37" s="79">
        <v>3</v>
      </c>
      <c r="R37" s="79">
        <v>98</v>
      </c>
      <c r="S37" s="79">
        <v>5</v>
      </c>
      <c r="T37" s="79">
        <v>97</v>
      </c>
      <c r="U37" s="79">
        <v>2</v>
      </c>
      <c r="V37" s="79">
        <f>T37+R37+P37+N37</f>
        <v>388</v>
      </c>
      <c r="W37" s="79">
        <f>U37+S37+Q37+O37</f>
        <v>14</v>
      </c>
      <c r="X37" s="79">
        <v>99</v>
      </c>
      <c r="Y37" s="79">
        <v>6</v>
      </c>
      <c r="Z37" s="79">
        <v>95</v>
      </c>
      <c r="AA37" s="79">
        <v>3</v>
      </c>
      <c r="AB37" s="79">
        <v>97</v>
      </c>
      <c r="AC37" s="79">
        <v>5</v>
      </c>
      <c r="AD37" s="79">
        <v>98</v>
      </c>
      <c r="AE37" s="79">
        <v>4</v>
      </c>
      <c r="AF37" s="79">
        <f>AD37+AB37+Z37+X37</f>
        <v>389</v>
      </c>
      <c r="AG37" s="79">
        <f>AE37+AC37+AA37+Y37</f>
        <v>18</v>
      </c>
      <c r="AH37" s="73">
        <f>AF37+V37+L37</f>
        <v>1175</v>
      </c>
      <c r="AI37" s="73">
        <f>AG37+W37+M37</f>
        <v>66</v>
      </c>
      <c r="AJ37" s="73">
        <v>1171</v>
      </c>
      <c r="AK37" s="73">
        <v>61</v>
      </c>
      <c r="AL37" s="73">
        <f>AJ37+AH37</f>
        <v>2346</v>
      </c>
      <c r="AM37" s="73">
        <f>AK37+AI37</f>
        <v>127</v>
      </c>
      <c r="AN37" s="81">
        <v>97.2</v>
      </c>
      <c r="AO37" s="81">
        <f>AL37+AN37</f>
        <v>2443.2</v>
      </c>
    </row>
    <row r="38" spans="1:41" ht="12.75">
      <c r="A38" s="98">
        <v>12</v>
      </c>
      <c r="B38" s="10" t="s">
        <v>142</v>
      </c>
      <c r="C38" s="10" t="s">
        <v>108</v>
      </c>
      <c r="D38" s="79">
        <v>99</v>
      </c>
      <c r="E38" s="79">
        <v>9</v>
      </c>
      <c r="F38" s="79">
        <v>99</v>
      </c>
      <c r="G38" s="79">
        <v>5</v>
      </c>
      <c r="H38" s="79">
        <v>100</v>
      </c>
      <c r="I38" s="79">
        <v>9</v>
      </c>
      <c r="J38" s="79">
        <v>100</v>
      </c>
      <c r="K38" s="79">
        <v>9</v>
      </c>
      <c r="L38" s="79">
        <f>J38+H38+F38+D38</f>
        <v>398</v>
      </c>
      <c r="M38" s="79">
        <f>K38+I38+G38+E38</f>
        <v>32</v>
      </c>
      <c r="N38" s="79">
        <v>98</v>
      </c>
      <c r="O38" s="79">
        <v>4</v>
      </c>
      <c r="P38" s="79">
        <v>97</v>
      </c>
      <c r="Q38" s="79">
        <v>6</v>
      </c>
      <c r="R38" s="79">
        <v>96</v>
      </c>
      <c r="S38" s="79">
        <v>4</v>
      </c>
      <c r="T38" s="79">
        <v>97</v>
      </c>
      <c r="U38" s="79">
        <v>6</v>
      </c>
      <c r="V38" s="79">
        <f>T38+R38+P38+N38</f>
        <v>388</v>
      </c>
      <c r="W38" s="79">
        <f>U38+S38+Q38+O38</f>
        <v>20</v>
      </c>
      <c r="X38" s="79">
        <v>99</v>
      </c>
      <c r="Y38" s="79">
        <v>4</v>
      </c>
      <c r="Z38" s="79">
        <v>97</v>
      </c>
      <c r="AA38" s="79">
        <v>4</v>
      </c>
      <c r="AB38" s="79">
        <v>100</v>
      </c>
      <c r="AC38" s="79">
        <v>6</v>
      </c>
      <c r="AD38" s="79">
        <v>96</v>
      </c>
      <c r="AE38" s="79">
        <v>4</v>
      </c>
      <c r="AF38" s="79">
        <f>AD38+AB38+Z38+X38</f>
        <v>392</v>
      </c>
      <c r="AG38" s="79">
        <f>AE38+AC38+AA38+Y38</f>
        <v>18</v>
      </c>
      <c r="AH38" s="73">
        <f>AF38+V38+L38</f>
        <v>1178</v>
      </c>
      <c r="AI38" s="73">
        <f>AG38+W38+M38</f>
        <v>70</v>
      </c>
      <c r="AJ38" s="73">
        <v>1167</v>
      </c>
      <c r="AK38" s="73">
        <v>57</v>
      </c>
      <c r="AL38" s="73">
        <f>AJ38+AH38</f>
        <v>2345</v>
      </c>
      <c r="AM38" s="73">
        <f>AK38+AI38</f>
        <v>127</v>
      </c>
      <c r="AN38" s="81">
        <v>96.7</v>
      </c>
      <c r="AO38" s="81">
        <f>AL38+AN38</f>
        <v>2441.7</v>
      </c>
    </row>
    <row r="39" spans="1:41" ht="12.75">
      <c r="A39" s="98">
        <v>9</v>
      </c>
      <c r="B39" s="10" t="s">
        <v>147</v>
      </c>
      <c r="C39" s="10" t="s">
        <v>100</v>
      </c>
      <c r="D39" s="79">
        <v>99</v>
      </c>
      <c r="E39" s="79">
        <v>6</v>
      </c>
      <c r="F39" s="79">
        <v>99</v>
      </c>
      <c r="G39" s="79">
        <v>8</v>
      </c>
      <c r="H39" s="79">
        <v>100</v>
      </c>
      <c r="I39" s="79">
        <v>10</v>
      </c>
      <c r="J39" s="79">
        <v>99</v>
      </c>
      <c r="K39" s="79">
        <v>8</v>
      </c>
      <c r="L39" s="79">
        <f>J39+H39+F39+D39</f>
        <v>397</v>
      </c>
      <c r="M39" s="79">
        <f>K39+I39+G39+E39</f>
        <v>32</v>
      </c>
      <c r="N39" s="79">
        <v>93</v>
      </c>
      <c r="O39" s="79">
        <v>2</v>
      </c>
      <c r="P39" s="79">
        <v>98</v>
      </c>
      <c r="Q39" s="79">
        <v>3</v>
      </c>
      <c r="R39" s="79">
        <v>96</v>
      </c>
      <c r="S39" s="79">
        <v>4</v>
      </c>
      <c r="T39" s="79">
        <v>98</v>
      </c>
      <c r="U39" s="79">
        <v>5</v>
      </c>
      <c r="V39" s="79">
        <f>T39+R39+P39+N39</f>
        <v>385</v>
      </c>
      <c r="W39" s="79">
        <f>U39+S39+Q39+O39</f>
        <v>14</v>
      </c>
      <c r="X39" s="79">
        <v>98</v>
      </c>
      <c r="Y39" s="79">
        <v>2</v>
      </c>
      <c r="Z39" s="79">
        <v>96</v>
      </c>
      <c r="AA39" s="79">
        <v>3</v>
      </c>
      <c r="AB39" s="79">
        <v>97</v>
      </c>
      <c r="AC39" s="79">
        <v>2</v>
      </c>
      <c r="AD39" s="79">
        <v>97</v>
      </c>
      <c r="AE39" s="79">
        <v>5</v>
      </c>
      <c r="AF39" s="79">
        <f>AD39+AB39+Z39+X39</f>
        <v>388</v>
      </c>
      <c r="AG39" s="79">
        <f>AE39+AC39+AA39+Y39</f>
        <v>12</v>
      </c>
      <c r="AH39" s="73">
        <f>AF39+V39+L39</f>
        <v>1170</v>
      </c>
      <c r="AI39" s="73">
        <f>AG39+W39+M39</f>
        <v>58</v>
      </c>
      <c r="AJ39" s="73">
        <v>1170</v>
      </c>
      <c r="AK39" s="73">
        <v>62</v>
      </c>
      <c r="AL39" s="73">
        <f>AJ39+AH39</f>
        <v>2340</v>
      </c>
      <c r="AM39" s="73">
        <f>AK39+AI39</f>
        <v>120</v>
      </c>
      <c r="AN39" s="81">
        <v>100.8</v>
      </c>
      <c r="AO39" s="81">
        <f>AL39+AN39</f>
        <v>2440.8</v>
      </c>
    </row>
    <row r="40" spans="1:41" ht="12.75">
      <c r="A40" s="98">
        <v>8</v>
      </c>
      <c r="B40" s="10" t="s">
        <v>19</v>
      </c>
      <c r="C40" s="10" t="s">
        <v>20</v>
      </c>
      <c r="D40" s="79">
        <v>98</v>
      </c>
      <c r="E40" s="79">
        <v>6</v>
      </c>
      <c r="F40" s="79">
        <v>97</v>
      </c>
      <c r="G40" s="79">
        <v>4</v>
      </c>
      <c r="H40" s="79">
        <v>100</v>
      </c>
      <c r="I40" s="79">
        <v>7</v>
      </c>
      <c r="J40" s="79">
        <v>99</v>
      </c>
      <c r="K40" s="79">
        <v>4</v>
      </c>
      <c r="L40" s="79">
        <f>J40+H40+F40+D40</f>
        <v>394</v>
      </c>
      <c r="M40" s="79">
        <f>K40+I40+G40+E40</f>
        <v>21</v>
      </c>
      <c r="N40" s="79">
        <v>97</v>
      </c>
      <c r="O40" s="79">
        <v>2</v>
      </c>
      <c r="P40" s="79">
        <v>95</v>
      </c>
      <c r="Q40" s="79">
        <v>3</v>
      </c>
      <c r="R40" s="79">
        <v>95</v>
      </c>
      <c r="S40" s="79">
        <v>2</v>
      </c>
      <c r="T40" s="79">
        <v>95</v>
      </c>
      <c r="U40" s="79">
        <v>6</v>
      </c>
      <c r="V40" s="79">
        <f>T40+R40+P40+N40</f>
        <v>382</v>
      </c>
      <c r="W40" s="79">
        <f>U40+S40+Q40+O40</f>
        <v>13</v>
      </c>
      <c r="X40" s="79">
        <v>98</v>
      </c>
      <c r="Y40" s="79">
        <v>5</v>
      </c>
      <c r="Z40" s="79">
        <v>99</v>
      </c>
      <c r="AA40" s="79">
        <v>6</v>
      </c>
      <c r="AB40" s="79">
        <v>97</v>
      </c>
      <c r="AC40" s="79">
        <v>3</v>
      </c>
      <c r="AD40" s="79">
        <v>98</v>
      </c>
      <c r="AE40" s="79">
        <v>4</v>
      </c>
      <c r="AF40" s="79">
        <f>AD40+AB40+Z40+X40</f>
        <v>392</v>
      </c>
      <c r="AG40" s="79">
        <f>AE40+AC40+AA40+Y40</f>
        <v>18</v>
      </c>
      <c r="AH40" s="73">
        <f>AF40+V40+L40</f>
        <v>1168</v>
      </c>
      <c r="AI40" s="73">
        <f>AG40+W40+M40</f>
        <v>52</v>
      </c>
      <c r="AJ40" s="73">
        <v>1165</v>
      </c>
      <c r="AK40" s="73">
        <v>55</v>
      </c>
      <c r="AL40" s="73">
        <f>AJ40+AH40</f>
        <v>2333</v>
      </c>
      <c r="AM40" s="73">
        <f>AK40+AI40</f>
        <v>107</v>
      </c>
      <c r="AN40" s="81">
        <v>98</v>
      </c>
      <c r="AO40" s="81">
        <f>AL40+AN40</f>
        <v>2431</v>
      </c>
    </row>
    <row r="41" spans="1:41" ht="12.75">
      <c r="A41" s="98">
        <v>13</v>
      </c>
      <c r="B41" s="10" t="s">
        <v>89</v>
      </c>
      <c r="C41" s="10" t="s">
        <v>90</v>
      </c>
      <c r="D41" s="79">
        <v>98</v>
      </c>
      <c r="E41" s="79">
        <v>4</v>
      </c>
      <c r="F41" s="79">
        <v>100</v>
      </c>
      <c r="G41" s="79">
        <v>5</v>
      </c>
      <c r="H41" s="79">
        <v>100</v>
      </c>
      <c r="I41" s="79">
        <v>8</v>
      </c>
      <c r="J41" s="79">
        <v>99</v>
      </c>
      <c r="K41" s="79">
        <v>4</v>
      </c>
      <c r="L41" s="79">
        <f>J41+H41+F41+D41</f>
        <v>397</v>
      </c>
      <c r="M41" s="79">
        <f>K41+I41+G41+E41</f>
        <v>21</v>
      </c>
      <c r="N41" s="79">
        <v>96</v>
      </c>
      <c r="O41" s="79">
        <v>2</v>
      </c>
      <c r="P41" s="79">
        <v>98</v>
      </c>
      <c r="Q41" s="79">
        <v>4</v>
      </c>
      <c r="R41" s="79">
        <v>96</v>
      </c>
      <c r="S41" s="79">
        <v>5</v>
      </c>
      <c r="T41" s="79">
        <v>94</v>
      </c>
      <c r="U41" s="79">
        <v>2</v>
      </c>
      <c r="V41" s="79">
        <f>T41+R41+P41+N41</f>
        <v>384</v>
      </c>
      <c r="W41" s="79">
        <f>U41+S41+Q41+O41</f>
        <v>13</v>
      </c>
      <c r="X41" s="79">
        <v>91</v>
      </c>
      <c r="Y41" s="79">
        <v>2</v>
      </c>
      <c r="Z41" s="79">
        <v>97</v>
      </c>
      <c r="AA41" s="79">
        <v>6</v>
      </c>
      <c r="AB41" s="79">
        <v>97</v>
      </c>
      <c r="AC41" s="79">
        <v>4</v>
      </c>
      <c r="AD41" s="79">
        <v>99</v>
      </c>
      <c r="AE41" s="79">
        <v>3</v>
      </c>
      <c r="AF41" s="79">
        <f>AD41+AB41+Z41+X41</f>
        <v>384</v>
      </c>
      <c r="AG41" s="79">
        <f>AE41+AC41+AA41+Y41</f>
        <v>15</v>
      </c>
      <c r="AH41" s="73">
        <f>AF41+V41+L41</f>
        <v>1165</v>
      </c>
      <c r="AI41" s="73">
        <f>AG41+W41+M41</f>
        <v>49</v>
      </c>
      <c r="AJ41" s="73">
        <v>1164</v>
      </c>
      <c r="AK41" s="73">
        <v>57</v>
      </c>
      <c r="AL41" s="73">
        <f>AJ41+AH41</f>
        <v>2329</v>
      </c>
      <c r="AM41" s="73">
        <f>AK41+AI41</f>
        <v>106</v>
      </c>
      <c r="AN41" s="81">
        <v>100.1</v>
      </c>
      <c r="AO41" s="81">
        <f>AL41+AN41</f>
        <v>2429.1</v>
      </c>
    </row>
    <row r="42" spans="1:41" ht="12.75">
      <c r="A42" s="98">
        <v>7</v>
      </c>
      <c r="B42" s="17" t="s">
        <v>48</v>
      </c>
      <c r="C42" s="17" t="s">
        <v>49</v>
      </c>
      <c r="D42" s="79">
        <v>99</v>
      </c>
      <c r="E42" s="79">
        <v>8</v>
      </c>
      <c r="F42" s="79">
        <v>100</v>
      </c>
      <c r="G42" s="79">
        <v>9</v>
      </c>
      <c r="H42" s="79">
        <v>97</v>
      </c>
      <c r="I42" s="79">
        <v>4</v>
      </c>
      <c r="J42" s="79">
        <v>100</v>
      </c>
      <c r="K42" s="79">
        <v>7</v>
      </c>
      <c r="L42" s="79">
        <f>J42+H42+F42+D42</f>
        <v>396</v>
      </c>
      <c r="M42" s="79">
        <f>K42+I42+G42+E42</f>
        <v>28</v>
      </c>
      <c r="N42" s="79">
        <v>93</v>
      </c>
      <c r="O42" s="79">
        <v>1</v>
      </c>
      <c r="P42" s="79">
        <v>95</v>
      </c>
      <c r="Q42" s="79">
        <v>4</v>
      </c>
      <c r="R42" s="79">
        <v>92</v>
      </c>
      <c r="S42" s="79">
        <v>2</v>
      </c>
      <c r="T42" s="79">
        <v>90</v>
      </c>
      <c r="U42" s="79">
        <v>2</v>
      </c>
      <c r="V42" s="79">
        <f>T42+R42+P42+N42</f>
        <v>370</v>
      </c>
      <c r="W42" s="79">
        <f>U42+S42+Q42+O42</f>
        <v>9</v>
      </c>
      <c r="X42" s="79">
        <v>98</v>
      </c>
      <c r="Y42" s="79">
        <v>7</v>
      </c>
      <c r="Z42" s="79">
        <v>97</v>
      </c>
      <c r="AA42" s="79">
        <v>2</v>
      </c>
      <c r="AB42" s="79">
        <v>95</v>
      </c>
      <c r="AC42" s="79">
        <v>5</v>
      </c>
      <c r="AD42" s="79">
        <v>98</v>
      </c>
      <c r="AE42" s="79">
        <v>7</v>
      </c>
      <c r="AF42" s="79">
        <f>AD42+AB42+Z42+X42</f>
        <v>388</v>
      </c>
      <c r="AG42" s="79">
        <f>AE42+AC42+AA42+Y42</f>
        <v>21</v>
      </c>
      <c r="AH42" s="73">
        <f>AF42+V42+L42</f>
        <v>1154</v>
      </c>
      <c r="AI42" s="73">
        <f>AG42+W42+M42</f>
        <v>58</v>
      </c>
      <c r="AJ42" s="73">
        <v>1156</v>
      </c>
      <c r="AK42" s="73">
        <v>53</v>
      </c>
      <c r="AL42" s="73">
        <f>AJ42+AH42</f>
        <v>2310</v>
      </c>
      <c r="AM42" s="73">
        <f>AK42+AI42</f>
        <v>111</v>
      </c>
      <c r="AN42" s="81">
        <v>96.9</v>
      </c>
      <c r="AO42" s="81">
        <f>AL42+AN42</f>
        <v>2406.9</v>
      </c>
    </row>
    <row r="43" spans="1:41" ht="12.75">
      <c r="A43" s="98">
        <v>15</v>
      </c>
      <c r="B43" s="10" t="s">
        <v>172</v>
      </c>
      <c r="C43" s="10" t="s">
        <v>173</v>
      </c>
      <c r="D43" s="79">
        <v>99</v>
      </c>
      <c r="E43" s="79">
        <v>8</v>
      </c>
      <c r="F43" s="79">
        <v>98</v>
      </c>
      <c r="G43" s="79">
        <v>7</v>
      </c>
      <c r="H43" s="79">
        <v>99</v>
      </c>
      <c r="I43" s="79">
        <v>4</v>
      </c>
      <c r="J43" s="79">
        <v>99</v>
      </c>
      <c r="K43" s="79">
        <v>7</v>
      </c>
      <c r="L43" s="79">
        <f>J43+H43+F43+D43</f>
        <v>395</v>
      </c>
      <c r="M43" s="79">
        <f>K43+I43+G43+E43</f>
        <v>26</v>
      </c>
      <c r="N43" s="79">
        <v>92</v>
      </c>
      <c r="O43" s="79">
        <v>3</v>
      </c>
      <c r="P43" s="79">
        <v>94</v>
      </c>
      <c r="Q43" s="79">
        <v>3</v>
      </c>
      <c r="R43" s="79">
        <v>94</v>
      </c>
      <c r="S43" s="79">
        <v>2</v>
      </c>
      <c r="T43" s="79">
        <v>96</v>
      </c>
      <c r="U43" s="79">
        <v>2</v>
      </c>
      <c r="V43" s="79">
        <f>T43+R43+P43+N43</f>
        <v>376</v>
      </c>
      <c r="W43" s="79">
        <f>U43+S43+Q43+O43</f>
        <v>10</v>
      </c>
      <c r="X43" s="79">
        <v>98</v>
      </c>
      <c r="Y43" s="79">
        <v>5</v>
      </c>
      <c r="Z43" s="79">
        <v>99</v>
      </c>
      <c r="AA43" s="79">
        <v>3</v>
      </c>
      <c r="AB43" s="79">
        <v>97</v>
      </c>
      <c r="AC43" s="79">
        <v>4</v>
      </c>
      <c r="AD43" s="79">
        <v>99</v>
      </c>
      <c r="AE43" s="79">
        <v>5</v>
      </c>
      <c r="AF43" s="79">
        <f>AD43+AB43+Z43+X43</f>
        <v>393</v>
      </c>
      <c r="AG43" s="79">
        <f>AE43+AC43+AA43+Y43</f>
        <v>17</v>
      </c>
      <c r="AH43" s="73">
        <f>AF43+V43+L43</f>
        <v>1164</v>
      </c>
      <c r="AI43" s="73">
        <f>AG43+W43+M43</f>
        <v>53</v>
      </c>
      <c r="AJ43" s="73">
        <v>1145</v>
      </c>
      <c r="AK43" s="73">
        <v>51</v>
      </c>
      <c r="AL43" s="73">
        <f>AJ43+AH43</f>
        <v>2309</v>
      </c>
      <c r="AM43" s="73">
        <f>AK43+AI43</f>
        <v>104</v>
      </c>
      <c r="AN43" s="81">
        <v>96.1</v>
      </c>
      <c r="AO43" s="81">
        <f>AL43+AN43</f>
        <v>2405.1</v>
      </c>
    </row>
    <row r="44" spans="1:41" ht="12.75">
      <c r="A44" s="98">
        <v>14</v>
      </c>
      <c r="B44" s="17" t="s">
        <v>72</v>
      </c>
      <c r="C44" s="17" t="s">
        <v>73</v>
      </c>
      <c r="D44" s="79">
        <v>96</v>
      </c>
      <c r="E44" s="79">
        <v>3</v>
      </c>
      <c r="F44" s="79">
        <v>98</v>
      </c>
      <c r="G44" s="79">
        <v>5</v>
      </c>
      <c r="H44" s="79">
        <v>99</v>
      </c>
      <c r="I44" s="79">
        <v>7</v>
      </c>
      <c r="J44" s="79">
        <v>97</v>
      </c>
      <c r="K44" s="79">
        <v>5</v>
      </c>
      <c r="L44" s="79">
        <f>J44+H44+F44+D44</f>
        <v>390</v>
      </c>
      <c r="M44" s="79">
        <f>K44+I44+G44+E44</f>
        <v>20</v>
      </c>
      <c r="N44" s="79">
        <v>90</v>
      </c>
      <c r="O44" s="79">
        <v>1</v>
      </c>
      <c r="P44" s="79">
        <v>98</v>
      </c>
      <c r="Q44" s="79">
        <v>4</v>
      </c>
      <c r="R44" s="79">
        <v>95</v>
      </c>
      <c r="S44" s="79">
        <v>3</v>
      </c>
      <c r="T44" s="79">
        <v>95</v>
      </c>
      <c r="U44" s="79">
        <v>3</v>
      </c>
      <c r="V44" s="79">
        <f>T44+R44+P44+N44</f>
        <v>378</v>
      </c>
      <c r="W44" s="79">
        <f>U44+S44+Q44+O44</f>
        <v>11</v>
      </c>
      <c r="X44" s="79">
        <v>97</v>
      </c>
      <c r="Y44" s="79">
        <v>4</v>
      </c>
      <c r="Z44" s="79">
        <v>99</v>
      </c>
      <c r="AA44" s="79">
        <v>8</v>
      </c>
      <c r="AB44" s="79">
        <v>97</v>
      </c>
      <c r="AC44" s="79">
        <v>5</v>
      </c>
      <c r="AD44" s="79">
        <v>94</v>
      </c>
      <c r="AE44" s="79">
        <v>4</v>
      </c>
      <c r="AF44" s="79">
        <f>AD44+AB44+Z44+X44</f>
        <v>387</v>
      </c>
      <c r="AG44" s="79">
        <f>AE44+AC44+AA44+Y44</f>
        <v>21</v>
      </c>
      <c r="AH44" s="73">
        <f>AF44+V44+L44</f>
        <v>1155</v>
      </c>
      <c r="AI44" s="73">
        <f>AG44+W44+M44</f>
        <v>52</v>
      </c>
      <c r="AJ44" s="73">
        <v>1149</v>
      </c>
      <c r="AK44" s="73">
        <v>37</v>
      </c>
      <c r="AL44" s="73">
        <f>AJ44+AH44</f>
        <v>2304</v>
      </c>
      <c r="AM44" s="73">
        <f>AK44+AI44</f>
        <v>89</v>
      </c>
      <c r="AN44" s="81"/>
      <c r="AO44" s="81">
        <f>AL44+AN44</f>
        <v>2304</v>
      </c>
    </row>
    <row r="45" spans="1:41" ht="12.75">
      <c r="A45" s="98">
        <v>6</v>
      </c>
      <c r="B45" s="10" t="s">
        <v>157</v>
      </c>
      <c r="C45" s="10" t="s">
        <v>125</v>
      </c>
      <c r="D45" s="79">
        <v>98</v>
      </c>
      <c r="E45" s="79">
        <v>7</v>
      </c>
      <c r="F45" s="79">
        <v>99</v>
      </c>
      <c r="G45" s="79">
        <v>5</v>
      </c>
      <c r="H45" s="79">
        <v>99</v>
      </c>
      <c r="I45" s="79">
        <v>6</v>
      </c>
      <c r="J45" s="79">
        <v>99</v>
      </c>
      <c r="K45" s="79">
        <v>6</v>
      </c>
      <c r="L45" s="79">
        <f>J45+H45+F45+D45</f>
        <v>395</v>
      </c>
      <c r="M45" s="79">
        <f>K45+I45+G45+E45</f>
        <v>24</v>
      </c>
      <c r="N45" s="79">
        <v>96</v>
      </c>
      <c r="O45" s="79">
        <v>2</v>
      </c>
      <c r="P45" s="79">
        <v>89</v>
      </c>
      <c r="Q45" s="79">
        <v>1</v>
      </c>
      <c r="R45" s="79">
        <v>93</v>
      </c>
      <c r="S45" s="79">
        <v>3</v>
      </c>
      <c r="T45" s="79">
        <v>93</v>
      </c>
      <c r="U45" s="79">
        <v>2</v>
      </c>
      <c r="V45" s="79">
        <f>T45+R45+P45+N45</f>
        <v>371</v>
      </c>
      <c r="W45" s="79">
        <f>U45+S45+Q45+O45</f>
        <v>8</v>
      </c>
      <c r="X45" s="79">
        <v>96</v>
      </c>
      <c r="Y45" s="79">
        <v>5</v>
      </c>
      <c r="Z45" s="79">
        <v>95</v>
      </c>
      <c r="AA45" s="79">
        <v>1</v>
      </c>
      <c r="AB45" s="79">
        <v>95</v>
      </c>
      <c r="AC45" s="79">
        <v>2</v>
      </c>
      <c r="AD45" s="79">
        <v>98</v>
      </c>
      <c r="AE45" s="79">
        <v>5</v>
      </c>
      <c r="AF45" s="79">
        <f>AD45+AB45+Z45+X45</f>
        <v>384</v>
      </c>
      <c r="AG45" s="79">
        <f>AE45+AC45+AA45+Y45</f>
        <v>13</v>
      </c>
      <c r="AH45" s="73">
        <f>AF45+V45+L45</f>
        <v>1150</v>
      </c>
      <c r="AI45" s="73">
        <f>AG45+W45+M45</f>
        <v>45</v>
      </c>
      <c r="AJ45" s="73">
        <v>1147</v>
      </c>
      <c r="AK45" s="73">
        <v>43</v>
      </c>
      <c r="AL45" s="73">
        <f>AJ45+AH45</f>
        <v>2297</v>
      </c>
      <c r="AM45" s="73">
        <f>AK45+AI45</f>
        <v>88</v>
      </c>
      <c r="AN45" s="81"/>
      <c r="AO45" s="81">
        <f>AL45+AN45</f>
        <v>2297</v>
      </c>
    </row>
    <row r="46" spans="1:41" ht="12.75">
      <c r="A46" s="98">
        <v>16</v>
      </c>
      <c r="B46" s="17" t="s">
        <v>113</v>
      </c>
      <c r="C46" s="17" t="s">
        <v>114</v>
      </c>
      <c r="D46" s="79"/>
      <c r="E46" s="79"/>
      <c r="F46" s="79"/>
      <c r="G46" s="79"/>
      <c r="H46" s="79"/>
      <c r="I46" s="79"/>
      <c r="J46" s="79"/>
      <c r="K46" s="79"/>
      <c r="L46" s="79">
        <f>J46+H46+F46+D46</f>
        <v>0</v>
      </c>
      <c r="M46" s="79">
        <f>K46+I46+G46+E46</f>
        <v>0</v>
      </c>
      <c r="N46" s="79"/>
      <c r="O46" s="79"/>
      <c r="P46" s="79"/>
      <c r="Q46" s="79"/>
      <c r="R46" s="79"/>
      <c r="S46" s="79"/>
      <c r="T46" s="79"/>
      <c r="U46" s="79"/>
      <c r="V46" s="79">
        <f>T46+R46+P46+N46</f>
        <v>0</v>
      </c>
      <c r="W46" s="79">
        <f>U46+S46+Q46+O46</f>
        <v>0</v>
      </c>
      <c r="X46" s="79"/>
      <c r="Y46" s="79"/>
      <c r="Z46" s="79"/>
      <c r="AA46" s="79"/>
      <c r="AB46" s="79"/>
      <c r="AC46" s="79"/>
      <c r="AD46" s="79"/>
      <c r="AE46" s="79"/>
      <c r="AF46" s="79">
        <f>AD46+AB46+Z46+X46</f>
        <v>0</v>
      </c>
      <c r="AG46" s="79">
        <f>AE46+AC46+AA46+Y46</f>
        <v>0</v>
      </c>
      <c r="AH46" s="73">
        <f>AF46+V46+L46</f>
        <v>0</v>
      </c>
      <c r="AI46" s="73">
        <f>AG46+W46+M46</f>
        <v>0</v>
      </c>
      <c r="AJ46" s="73">
        <v>100</v>
      </c>
      <c r="AK46" s="73">
        <v>3</v>
      </c>
      <c r="AL46" s="73">
        <f>AJ46+AH46</f>
        <v>100</v>
      </c>
      <c r="AM46" s="73">
        <f>AK46+AI46</f>
        <v>3</v>
      </c>
      <c r="AN46" s="81"/>
      <c r="AO46" s="81">
        <f>AL46+AN46</f>
        <v>100</v>
      </c>
    </row>
    <row r="47" spans="1:41" ht="12.75">
      <c r="A47" s="98"/>
      <c r="B47" s="10"/>
      <c r="C47" s="10"/>
      <c r="D47" s="79"/>
      <c r="E47" s="79"/>
      <c r="F47" s="79"/>
      <c r="G47" s="79"/>
      <c r="H47" s="79"/>
      <c r="I47" s="79"/>
      <c r="J47" s="79"/>
      <c r="K47" s="79"/>
      <c r="L47" s="79">
        <f aca="true" t="shared" si="16" ref="L47:L56">J47+H47+F47+D47</f>
        <v>0</v>
      </c>
      <c r="M47" s="79">
        <f aca="true" t="shared" si="17" ref="M47:M56">K47+I47+G47+E47</f>
        <v>0</v>
      </c>
      <c r="N47" s="79"/>
      <c r="O47" s="79"/>
      <c r="P47" s="79"/>
      <c r="Q47" s="79"/>
      <c r="R47" s="79"/>
      <c r="S47" s="79"/>
      <c r="T47" s="79"/>
      <c r="U47" s="79"/>
      <c r="V47" s="79">
        <f aca="true" t="shared" si="18" ref="V47:V56">T47+R47+P47+N47</f>
        <v>0</v>
      </c>
      <c r="W47" s="79">
        <f aca="true" t="shared" si="19" ref="W47:W56">U47+S47+Q47+O47</f>
        <v>0</v>
      </c>
      <c r="X47" s="79"/>
      <c r="Y47" s="79"/>
      <c r="Z47" s="79"/>
      <c r="AA47" s="79"/>
      <c r="AB47" s="79"/>
      <c r="AC47" s="79"/>
      <c r="AD47" s="79"/>
      <c r="AE47" s="79"/>
      <c r="AF47" s="79">
        <f aca="true" t="shared" si="20" ref="AF47:AF56">AD47+AB47+Z47+X47</f>
        <v>0</v>
      </c>
      <c r="AG47" s="79">
        <f aca="true" t="shared" si="21" ref="AG47:AG56">AE47+AC47+AA47+Y47</f>
        <v>0</v>
      </c>
      <c r="AH47" s="73">
        <f aca="true" t="shared" si="22" ref="AH47:AH56">AF47+V47+L47</f>
        <v>0</v>
      </c>
      <c r="AI47" s="73">
        <f aca="true" t="shared" si="23" ref="AI47:AI56">AG47+W47+M47</f>
        <v>0</v>
      </c>
      <c r="AJ47" s="73"/>
      <c r="AK47" s="73"/>
      <c r="AL47" s="73">
        <f aca="true" t="shared" si="24" ref="AL47:AL56">AJ47+AH47</f>
        <v>0</v>
      </c>
      <c r="AM47" s="73">
        <f aca="true" t="shared" si="25" ref="AM47:AM56">AK47+AI47</f>
        <v>0</v>
      </c>
      <c r="AN47" s="81"/>
      <c r="AO47" s="81">
        <f aca="true" t="shared" si="26" ref="AO47:AO53">AL47+AN47</f>
        <v>0</v>
      </c>
    </row>
    <row r="48" spans="1:41" ht="12.75">
      <c r="A48" s="98"/>
      <c r="B48" s="10"/>
      <c r="C48" s="10"/>
      <c r="D48" s="79"/>
      <c r="E48" s="79"/>
      <c r="F48" s="79"/>
      <c r="G48" s="79"/>
      <c r="H48" s="79"/>
      <c r="I48" s="79"/>
      <c r="J48" s="79"/>
      <c r="K48" s="79"/>
      <c r="L48" s="79">
        <f t="shared" si="16"/>
        <v>0</v>
      </c>
      <c r="M48" s="79">
        <f t="shared" si="17"/>
        <v>0</v>
      </c>
      <c r="N48" s="79"/>
      <c r="O48" s="79"/>
      <c r="P48" s="79"/>
      <c r="Q48" s="79"/>
      <c r="R48" s="79"/>
      <c r="S48" s="79"/>
      <c r="T48" s="79"/>
      <c r="U48" s="79"/>
      <c r="V48" s="79">
        <f t="shared" si="18"/>
        <v>0</v>
      </c>
      <c r="W48" s="79">
        <f t="shared" si="19"/>
        <v>0</v>
      </c>
      <c r="X48" s="79"/>
      <c r="Y48" s="79"/>
      <c r="Z48" s="79"/>
      <c r="AA48" s="79"/>
      <c r="AB48" s="79"/>
      <c r="AC48" s="79"/>
      <c r="AD48" s="79"/>
      <c r="AE48" s="79"/>
      <c r="AF48" s="79">
        <f t="shared" si="20"/>
        <v>0</v>
      </c>
      <c r="AG48" s="79">
        <f t="shared" si="21"/>
        <v>0</v>
      </c>
      <c r="AH48" s="73">
        <f t="shared" si="22"/>
        <v>0</v>
      </c>
      <c r="AI48" s="73">
        <f t="shared" si="23"/>
        <v>0</v>
      </c>
      <c r="AJ48" s="73"/>
      <c r="AK48" s="73"/>
      <c r="AL48" s="73">
        <f t="shared" si="24"/>
        <v>0</v>
      </c>
      <c r="AM48" s="73">
        <f t="shared" si="25"/>
        <v>0</v>
      </c>
      <c r="AN48" s="81"/>
      <c r="AO48" s="81">
        <f t="shared" si="26"/>
        <v>0</v>
      </c>
    </row>
    <row r="49" spans="1:41" ht="12.75">
      <c r="A49" s="98"/>
      <c r="B49" s="10"/>
      <c r="C49" s="10"/>
      <c r="D49" s="79"/>
      <c r="E49" s="79"/>
      <c r="F49" s="79"/>
      <c r="G49" s="79"/>
      <c r="H49" s="79"/>
      <c r="I49" s="79"/>
      <c r="J49" s="79"/>
      <c r="K49" s="79"/>
      <c r="L49" s="79">
        <f t="shared" si="16"/>
        <v>0</v>
      </c>
      <c r="M49" s="79">
        <f t="shared" si="17"/>
        <v>0</v>
      </c>
      <c r="N49" s="79"/>
      <c r="O49" s="79"/>
      <c r="P49" s="79"/>
      <c r="Q49" s="79"/>
      <c r="R49" s="79"/>
      <c r="S49" s="79"/>
      <c r="T49" s="79"/>
      <c r="U49" s="79"/>
      <c r="V49" s="79">
        <f t="shared" si="18"/>
        <v>0</v>
      </c>
      <c r="W49" s="79">
        <f t="shared" si="19"/>
        <v>0</v>
      </c>
      <c r="X49" s="79"/>
      <c r="Y49" s="79"/>
      <c r="Z49" s="79"/>
      <c r="AA49" s="79"/>
      <c r="AB49" s="79"/>
      <c r="AC49" s="79"/>
      <c r="AD49" s="79"/>
      <c r="AE49" s="79"/>
      <c r="AF49" s="79">
        <f t="shared" si="20"/>
        <v>0</v>
      </c>
      <c r="AG49" s="79">
        <f t="shared" si="21"/>
        <v>0</v>
      </c>
      <c r="AH49" s="73">
        <f t="shared" si="22"/>
        <v>0</v>
      </c>
      <c r="AI49" s="73">
        <f t="shared" si="23"/>
        <v>0</v>
      </c>
      <c r="AJ49" s="73"/>
      <c r="AK49" s="73"/>
      <c r="AL49" s="73">
        <f t="shared" si="24"/>
        <v>0</v>
      </c>
      <c r="AM49" s="73">
        <f t="shared" si="25"/>
        <v>0</v>
      </c>
      <c r="AN49" s="81"/>
      <c r="AO49" s="81">
        <f t="shared" si="26"/>
        <v>0</v>
      </c>
    </row>
    <row r="50" spans="1:41" ht="12.75">
      <c r="A50" s="98"/>
      <c r="B50" s="10"/>
      <c r="C50" s="10"/>
      <c r="D50" s="79"/>
      <c r="E50" s="79"/>
      <c r="F50" s="79"/>
      <c r="G50" s="79"/>
      <c r="H50" s="79"/>
      <c r="I50" s="79"/>
      <c r="J50" s="79"/>
      <c r="K50" s="79"/>
      <c r="L50" s="79">
        <f t="shared" si="16"/>
        <v>0</v>
      </c>
      <c r="M50" s="79">
        <f t="shared" si="17"/>
        <v>0</v>
      </c>
      <c r="N50" s="79"/>
      <c r="O50" s="79"/>
      <c r="P50" s="79"/>
      <c r="Q50" s="79"/>
      <c r="R50" s="79"/>
      <c r="S50" s="79"/>
      <c r="T50" s="79"/>
      <c r="U50" s="79"/>
      <c r="V50" s="79">
        <f t="shared" si="18"/>
        <v>0</v>
      </c>
      <c r="W50" s="79">
        <f t="shared" si="19"/>
        <v>0</v>
      </c>
      <c r="X50" s="79"/>
      <c r="Y50" s="79"/>
      <c r="Z50" s="79"/>
      <c r="AA50" s="79"/>
      <c r="AB50" s="79"/>
      <c r="AC50" s="79"/>
      <c r="AD50" s="79"/>
      <c r="AE50" s="79"/>
      <c r="AF50" s="79">
        <f t="shared" si="20"/>
        <v>0</v>
      </c>
      <c r="AG50" s="79">
        <f t="shared" si="21"/>
        <v>0</v>
      </c>
      <c r="AH50" s="73">
        <f t="shared" si="22"/>
        <v>0</v>
      </c>
      <c r="AI50" s="73">
        <f t="shared" si="23"/>
        <v>0</v>
      </c>
      <c r="AJ50" s="73"/>
      <c r="AK50" s="73"/>
      <c r="AL50" s="73">
        <f t="shared" si="24"/>
        <v>0</v>
      </c>
      <c r="AM50" s="73">
        <f t="shared" si="25"/>
        <v>0</v>
      </c>
      <c r="AN50" s="81"/>
      <c r="AO50" s="81">
        <f t="shared" si="26"/>
        <v>0</v>
      </c>
    </row>
    <row r="51" spans="1:41" ht="12.75">
      <c r="A51" s="98"/>
      <c r="B51" s="10"/>
      <c r="C51" s="10"/>
      <c r="D51" s="79"/>
      <c r="E51" s="79"/>
      <c r="F51" s="79"/>
      <c r="G51" s="79"/>
      <c r="H51" s="79"/>
      <c r="I51" s="79"/>
      <c r="J51" s="79"/>
      <c r="K51" s="79"/>
      <c r="L51" s="79">
        <f t="shared" si="16"/>
        <v>0</v>
      </c>
      <c r="M51" s="79">
        <f t="shared" si="17"/>
        <v>0</v>
      </c>
      <c r="N51" s="79"/>
      <c r="O51" s="79"/>
      <c r="P51" s="79"/>
      <c r="Q51" s="79"/>
      <c r="R51" s="79"/>
      <c r="S51" s="79"/>
      <c r="T51" s="79"/>
      <c r="U51" s="79"/>
      <c r="V51" s="79">
        <f t="shared" si="18"/>
        <v>0</v>
      </c>
      <c r="W51" s="79">
        <f t="shared" si="19"/>
        <v>0</v>
      </c>
      <c r="X51" s="79"/>
      <c r="Y51" s="79"/>
      <c r="Z51" s="79"/>
      <c r="AA51" s="79"/>
      <c r="AB51" s="79"/>
      <c r="AC51" s="79"/>
      <c r="AD51" s="79"/>
      <c r="AE51" s="79"/>
      <c r="AF51" s="79">
        <f t="shared" si="20"/>
        <v>0</v>
      </c>
      <c r="AG51" s="79">
        <f t="shared" si="21"/>
        <v>0</v>
      </c>
      <c r="AH51" s="73">
        <f t="shared" si="22"/>
        <v>0</v>
      </c>
      <c r="AI51" s="73">
        <f t="shared" si="23"/>
        <v>0</v>
      </c>
      <c r="AJ51" s="73"/>
      <c r="AK51" s="73"/>
      <c r="AL51" s="73">
        <f t="shared" si="24"/>
        <v>0</v>
      </c>
      <c r="AM51" s="73">
        <f t="shared" si="25"/>
        <v>0</v>
      </c>
      <c r="AN51" s="81"/>
      <c r="AO51" s="81">
        <f t="shared" si="26"/>
        <v>0</v>
      </c>
    </row>
    <row r="52" spans="1:41" ht="12.75">
      <c r="A52" s="98"/>
      <c r="B52" s="10"/>
      <c r="C52" s="10"/>
      <c r="D52" s="79"/>
      <c r="E52" s="79"/>
      <c r="F52" s="79"/>
      <c r="G52" s="79"/>
      <c r="H52" s="79"/>
      <c r="I52" s="79"/>
      <c r="J52" s="79"/>
      <c r="K52" s="79"/>
      <c r="L52" s="79">
        <f t="shared" si="16"/>
        <v>0</v>
      </c>
      <c r="M52" s="79">
        <f t="shared" si="17"/>
        <v>0</v>
      </c>
      <c r="N52" s="79"/>
      <c r="O52" s="79"/>
      <c r="P52" s="79"/>
      <c r="Q52" s="79"/>
      <c r="R52" s="79"/>
      <c r="S52" s="79"/>
      <c r="T52" s="79"/>
      <c r="U52" s="79"/>
      <c r="V52" s="79">
        <f t="shared" si="18"/>
        <v>0</v>
      </c>
      <c r="W52" s="79">
        <f t="shared" si="19"/>
        <v>0</v>
      </c>
      <c r="X52" s="79"/>
      <c r="Y52" s="79"/>
      <c r="Z52" s="79"/>
      <c r="AA52" s="79"/>
      <c r="AB52" s="79"/>
      <c r="AC52" s="79"/>
      <c r="AD52" s="79"/>
      <c r="AE52" s="79"/>
      <c r="AF52" s="79">
        <f t="shared" si="20"/>
        <v>0</v>
      </c>
      <c r="AG52" s="79">
        <f t="shared" si="21"/>
        <v>0</v>
      </c>
      <c r="AH52" s="73">
        <f t="shared" si="22"/>
        <v>0</v>
      </c>
      <c r="AI52" s="73">
        <f t="shared" si="23"/>
        <v>0</v>
      </c>
      <c r="AJ52" s="79"/>
      <c r="AK52" s="79"/>
      <c r="AL52" s="73">
        <f t="shared" si="24"/>
        <v>0</v>
      </c>
      <c r="AM52" s="73">
        <f t="shared" si="25"/>
        <v>0</v>
      </c>
      <c r="AN52" s="81"/>
      <c r="AO52" s="81">
        <f t="shared" si="26"/>
        <v>0</v>
      </c>
    </row>
    <row r="53" spans="1:41" ht="12.75">
      <c r="A53" s="98"/>
      <c r="B53" s="10"/>
      <c r="C53" s="10"/>
      <c r="D53" s="79"/>
      <c r="E53" s="79"/>
      <c r="F53" s="79"/>
      <c r="G53" s="79"/>
      <c r="H53" s="79"/>
      <c r="I53" s="79"/>
      <c r="J53" s="79"/>
      <c r="K53" s="79"/>
      <c r="L53" s="79">
        <f t="shared" si="16"/>
        <v>0</v>
      </c>
      <c r="M53" s="79">
        <f t="shared" si="17"/>
        <v>0</v>
      </c>
      <c r="N53" s="79"/>
      <c r="O53" s="79"/>
      <c r="P53" s="79"/>
      <c r="Q53" s="79"/>
      <c r="R53" s="79"/>
      <c r="S53" s="79"/>
      <c r="T53" s="79"/>
      <c r="U53" s="79"/>
      <c r="V53" s="79">
        <f t="shared" si="18"/>
        <v>0</v>
      </c>
      <c r="W53" s="79">
        <f t="shared" si="19"/>
        <v>0</v>
      </c>
      <c r="X53" s="79"/>
      <c r="Y53" s="79"/>
      <c r="Z53" s="79"/>
      <c r="AA53" s="79"/>
      <c r="AB53" s="79"/>
      <c r="AC53" s="79"/>
      <c r="AD53" s="79"/>
      <c r="AE53" s="79"/>
      <c r="AF53" s="79">
        <f t="shared" si="20"/>
        <v>0</v>
      </c>
      <c r="AG53" s="79">
        <f t="shared" si="21"/>
        <v>0</v>
      </c>
      <c r="AH53" s="73">
        <f t="shared" si="22"/>
        <v>0</v>
      </c>
      <c r="AI53" s="73">
        <f t="shared" si="23"/>
        <v>0</v>
      </c>
      <c r="AJ53" s="79"/>
      <c r="AK53" s="79"/>
      <c r="AL53" s="73">
        <f t="shared" si="24"/>
        <v>0</v>
      </c>
      <c r="AM53" s="73">
        <f t="shared" si="25"/>
        <v>0</v>
      </c>
      <c r="AN53" s="81"/>
      <c r="AO53" s="81">
        <f t="shared" si="26"/>
        <v>0</v>
      </c>
    </row>
    <row r="54" spans="1:41" ht="12.75">
      <c r="A54" s="98"/>
      <c r="B54" s="10"/>
      <c r="C54" s="10"/>
      <c r="D54" s="79"/>
      <c r="E54" s="79"/>
      <c r="F54" s="79"/>
      <c r="G54" s="79"/>
      <c r="H54" s="79"/>
      <c r="I54" s="79"/>
      <c r="J54" s="79"/>
      <c r="K54" s="79"/>
      <c r="L54" s="79">
        <f t="shared" si="16"/>
        <v>0</v>
      </c>
      <c r="M54" s="79">
        <f t="shared" si="17"/>
        <v>0</v>
      </c>
      <c r="N54" s="79"/>
      <c r="O54" s="79"/>
      <c r="P54" s="79"/>
      <c r="Q54" s="79"/>
      <c r="R54" s="79"/>
      <c r="S54" s="79"/>
      <c r="T54" s="79"/>
      <c r="U54" s="79"/>
      <c r="V54" s="79">
        <f t="shared" si="18"/>
        <v>0</v>
      </c>
      <c r="W54" s="79">
        <f t="shared" si="19"/>
        <v>0</v>
      </c>
      <c r="X54" s="79"/>
      <c r="Y54" s="79"/>
      <c r="Z54" s="79"/>
      <c r="AA54" s="79"/>
      <c r="AB54" s="79"/>
      <c r="AC54" s="79"/>
      <c r="AD54" s="79"/>
      <c r="AE54" s="79"/>
      <c r="AF54" s="79">
        <f t="shared" si="20"/>
        <v>0</v>
      </c>
      <c r="AG54" s="79">
        <f t="shared" si="21"/>
        <v>0</v>
      </c>
      <c r="AH54" s="73">
        <f t="shared" si="22"/>
        <v>0</v>
      </c>
      <c r="AI54" s="73">
        <f t="shared" si="23"/>
        <v>0</v>
      </c>
      <c r="AJ54" s="79"/>
      <c r="AK54" s="79"/>
      <c r="AL54" s="73">
        <f t="shared" si="24"/>
        <v>0</v>
      </c>
      <c r="AM54" s="73">
        <f t="shared" si="25"/>
        <v>0</v>
      </c>
      <c r="AN54" s="81"/>
      <c r="AO54" s="81">
        <v>0</v>
      </c>
    </row>
    <row r="55" spans="1:41" ht="12.75">
      <c r="A55" s="98"/>
      <c r="B55" s="17"/>
      <c r="C55" s="17"/>
      <c r="D55" s="79"/>
      <c r="E55" s="79"/>
      <c r="F55" s="79"/>
      <c r="G55" s="79"/>
      <c r="H55" s="79"/>
      <c r="I55" s="79"/>
      <c r="J55" s="79"/>
      <c r="K55" s="79"/>
      <c r="L55" s="79">
        <f t="shared" si="16"/>
        <v>0</v>
      </c>
      <c r="M55" s="79">
        <f t="shared" si="17"/>
        <v>0</v>
      </c>
      <c r="N55" s="79"/>
      <c r="O55" s="79"/>
      <c r="P55" s="79"/>
      <c r="Q55" s="79"/>
      <c r="R55" s="79"/>
      <c r="S55" s="79"/>
      <c r="T55" s="79"/>
      <c r="U55" s="79"/>
      <c r="V55" s="79">
        <f t="shared" si="18"/>
        <v>0</v>
      </c>
      <c r="W55" s="79">
        <f t="shared" si="19"/>
        <v>0</v>
      </c>
      <c r="X55" s="79"/>
      <c r="Y55" s="79"/>
      <c r="Z55" s="79"/>
      <c r="AA55" s="79"/>
      <c r="AB55" s="79"/>
      <c r="AC55" s="79"/>
      <c r="AD55" s="79"/>
      <c r="AE55" s="79"/>
      <c r="AF55" s="79">
        <f t="shared" si="20"/>
        <v>0</v>
      </c>
      <c r="AG55" s="79">
        <f t="shared" si="21"/>
        <v>0</v>
      </c>
      <c r="AH55" s="73">
        <f t="shared" si="22"/>
        <v>0</v>
      </c>
      <c r="AI55" s="73">
        <f t="shared" si="23"/>
        <v>0</v>
      </c>
      <c r="AJ55" s="79"/>
      <c r="AK55" s="79"/>
      <c r="AL55" s="73">
        <f t="shared" si="24"/>
        <v>0</v>
      </c>
      <c r="AM55" s="73">
        <f t="shared" si="25"/>
        <v>0</v>
      </c>
      <c r="AN55" s="81"/>
      <c r="AO55" s="81">
        <v>0</v>
      </c>
    </row>
    <row r="56" spans="1:41" ht="12.75">
      <c r="A56" s="98"/>
      <c r="B56" s="17"/>
      <c r="C56" s="17"/>
      <c r="D56" s="79"/>
      <c r="E56" s="79"/>
      <c r="F56" s="79"/>
      <c r="G56" s="79"/>
      <c r="H56" s="79"/>
      <c r="I56" s="79"/>
      <c r="J56" s="79"/>
      <c r="K56" s="79"/>
      <c r="L56" s="79">
        <f t="shared" si="16"/>
        <v>0</v>
      </c>
      <c r="M56" s="79">
        <f t="shared" si="17"/>
        <v>0</v>
      </c>
      <c r="N56" s="79"/>
      <c r="O56" s="79"/>
      <c r="P56" s="79"/>
      <c r="Q56" s="79"/>
      <c r="R56" s="79"/>
      <c r="S56" s="79"/>
      <c r="T56" s="79"/>
      <c r="U56" s="79"/>
      <c r="V56" s="79">
        <f t="shared" si="18"/>
        <v>0</v>
      </c>
      <c r="W56" s="79">
        <f t="shared" si="19"/>
        <v>0</v>
      </c>
      <c r="X56" s="79"/>
      <c r="Y56" s="79"/>
      <c r="Z56" s="79"/>
      <c r="AA56" s="79"/>
      <c r="AB56" s="79"/>
      <c r="AC56" s="79"/>
      <c r="AD56" s="79"/>
      <c r="AE56" s="79"/>
      <c r="AF56" s="79">
        <f t="shared" si="20"/>
        <v>0</v>
      </c>
      <c r="AG56" s="79">
        <f t="shared" si="21"/>
        <v>0</v>
      </c>
      <c r="AH56" s="73">
        <f t="shared" si="22"/>
        <v>0</v>
      </c>
      <c r="AI56" s="73">
        <f t="shared" si="23"/>
        <v>0</v>
      </c>
      <c r="AJ56" s="79"/>
      <c r="AK56" s="79"/>
      <c r="AL56" s="73">
        <f t="shared" si="24"/>
        <v>0</v>
      </c>
      <c r="AM56" s="73">
        <f t="shared" si="25"/>
        <v>0</v>
      </c>
      <c r="AN56" s="81"/>
      <c r="AO56" s="81">
        <v>0</v>
      </c>
    </row>
    <row r="57" spans="1:41" ht="12.75">
      <c r="A57" s="98"/>
      <c r="B57" s="17"/>
      <c r="C57" s="17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79"/>
      <c r="AK57" s="79"/>
      <c r="AL57" s="79"/>
      <c r="AM57" s="79"/>
      <c r="AN57" s="81"/>
      <c r="AO57" s="81">
        <v>0</v>
      </c>
    </row>
    <row r="58" spans="1:39" ht="12.75">
      <c r="A58" s="85"/>
      <c r="B58" s="85"/>
      <c r="C58" s="85"/>
      <c r="D58" s="85"/>
      <c r="E58" s="85"/>
      <c r="F58" s="85"/>
      <c r="G58" s="86"/>
      <c r="H58" s="87"/>
      <c r="I58" s="87"/>
      <c r="J58" s="87"/>
      <c r="K58" s="87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</row>
    <row r="59" spans="1:33" ht="12.75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90"/>
    </row>
    <row r="60" spans="1:33" ht="12.75">
      <c r="A60" s="60"/>
      <c r="B60" s="63"/>
      <c r="C60" s="84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84"/>
      <c r="AG60" s="60"/>
    </row>
    <row r="61" spans="1:33" ht="12.75">
      <c r="A61" s="60"/>
      <c r="B61" s="103"/>
      <c r="C61" s="10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4"/>
      <c r="X61" s="94"/>
      <c r="Y61" s="94"/>
      <c r="Z61" s="94"/>
      <c r="AA61" s="84"/>
      <c r="AG61" s="94"/>
    </row>
    <row r="62" spans="1:33" ht="12.75">
      <c r="A62" s="60"/>
      <c r="B62" s="103"/>
      <c r="C62" s="10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4"/>
      <c r="X62" s="94"/>
      <c r="Y62" s="94"/>
      <c r="Z62" s="94"/>
      <c r="AA62" s="84"/>
      <c r="AG62" s="94"/>
    </row>
    <row r="63" spans="1:33" ht="12.75">
      <c r="A63" s="60"/>
      <c r="B63" s="103"/>
      <c r="C63" s="10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4"/>
      <c r="X63" s="94"/>
      <c r="Y63" s="94"/>
      <c r="Z63" s="94"/>
      <c r="AA63" s="84"/>
      <c r="AG63" s="94"/>
    </row>
    <row r="64" spans="1:33" ht="12.75">
      <c r="A64" s="60"/>
      <c r="B64" s="104"/>
      <c r="C64" s="104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4"/>
      <c r="X64" s="94"/>
      <c r="Y64" s="94"/>
      <c r="Z64" s="94"/>
      <c r="AA64" s="84"/>
      <c r="AG64" s="94"/>
    </row>
    <row r="65" spans="1:33" ht="12.75">
      <c r="A65" s="60"/>
      <c r="B65" s="104"/>
      <c r="C65" s="104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4"/>
      <c r="X65" s="94"/>
      <c r="Y65" s="94"/>
      <c r="Z65" s="94"/>
      <c r="AA65" s="84"/>
      <c r="AG65" s="94"/>
    </row>
    <row r="66" spans="1:33" ht="12.75">
      <c r="A66" s="60"/>
      <c r="B66" s="104"/>
      <c r="C66" s="104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4"/>
      <c r="X66" s="94"/>
      <c r="Y66" s="94"/>
      <c r="Z66" s="94"/>
      <c r="AA66" s="84"/>
      <c r="AG66" s="94"/>
    </row>
    <row r="67" spans="1:33" ht="12.75">
      <c r="A67" s="64"/>
      <c r="B67" s="104"/>
      <c r="C67" s="104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94"/>
      <c r="Y67" s="94"/>
      <c r="Z67" s="94"/>
      <c r="AA67" s="84"/>
      <c r="AG67" s="94"/>
    </row>
    <row r="68" spans="1:33" ht="12.75">
      <c r="A68" s="64"/>
      <c r="B68" s="104"/>
      <c r="C68" s="104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4"/>
      <c r="X68" s="94"/>
      <c r="Y68" s="94"/>
      <c r="Z68" s="94"/>
      <c r="AA68" s="84"/>
      <c r="AG68" s="94"/>
    </row>
    <row r="69" spans="1:27" ht="12.75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</row>
  </sheetData>
  <sheetProtection selectLockedCells="1" selectUnlockedCells="1"/>
  <mergeCells count="3">
    <mergeCell ref="A1:AK1"/>
    <mergeCell ref="A2:AK2"/>
    <mergeCell ref="A59:Z59"/>
  </mergeCells>
  <printOptions gridLines="1"/>
  <pageMargins left="0.25" right="0.25" top="0.75" bottom="0.75" header="0.3" footer="0.5118055555555555"/>
  <pageSetup fitToHeight="1" fitToWidth="1" horizontalDpi="300" verticalDpi="300" orientation="landscape"/>
  <headerFooter alignWithMargins="0">
    <oddHeader>&amp;C&amp;"Arial,Bold"&amp;14 2011 Champion of Champions
50m MEN'S 3X40 RESULTS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1"/>
  <sheetViews>
    <sheetView workbookViewId="0" topLeftCell="A4">
      <selection activeCell="A8" sqref="A8"/>
    </sheetView>
  </sheetViews>
  <sheetFormatPr defaultColWidth="9.140625" defaultRowHeight="12.75"/>
  <cols>
    <col min="1" max="2" width="6.28125" style="0" customWidth="1"/>
    <col min="3" max="3" width="15.7109375" style="0" customWidth="1"/>
    <col min="4" max="4" width="8.140625" style="0" customWidth="1"/>
    <col min="5" max="5" width="5.28125" style="0" customWidth="1"/>
    <col min="6" max="6" width="2.140625" style="0" customWidth="1"/>
    <col min="7" max="7" width="5.7109375" style="0" customWidth="1"/>
    <col min="8" max="8" width="2.28125" style="0" customWidth="1"/>
    <col min="9" max="9" width="5.7109375" style="0" customWidth="1"/>
    <col min="10" max="10" width="2.28125" style="0" customWidth="1"/>
    <col min="11" max="11" width="5.7109375" style="0" customWidth="1"/>
    <col min="12" max="12" width="2.28125" style="0" customWidth="1"/>
    <col min="13" max="13" width="5.7109375" style="0" customWidth="1"/>
    <col min="14" max="14" width="2.28125" style="0" customWidth="1"/>
    <col min="15" max="15" width="5.7109375" style="0" customWidth="1"/>
    <col min="16" max="16" width="2.28125" style="0" customWidth="1"/>
    <col min="17" max="17" width="6.421875" style="0" customWidth="1"/>
    <col min="18" max="18" width="3.7109375" style="0" customWidth="1"/>
    <col min="19" max="19" width="5.7109375" style="0" customWidth="1"/>
    <col min="20" max="20" width="3.57421875" style="0" customWidth="1"/>
    <col min="21" max="21" width="5.7109375" style="0" customWidth="1"/>
    <col min="22" max="22" width="3.7109375" style="0" customWidth="1"/>
    <col min="23" max="23" width="5.7109375" style="0" customWidth="1"/>
    <col min="24" max="24" width="3.421875" style="0" customWidth="1"/>
    <col min="25" max="25" width="5.7109375" style="0" customWidth="1"/>
    <col min="26" max="26" width="3.140625" style="0" customWidth="1"/>
    <col min="27" max="27" width="8.28125" style="0" customWidth="1"/>
    <col min="28" max="28" width="3.8515625" style="0" customWidth="1"/>
    <col min="29" max="29" width="5.7109375" style="0" customWidth="1"/>
    <col min="30" max="30" width="3.28125" style="0" customWidth="1"/>
    <col min="31" max="31" width="8.7109375" style="0" customWidth="1"/>
    <col min="32" max="32" width="4.7109375" style="0" customWidth="1"/>
    <col min="33" max="33" width="8.7109375" style="0" customWidth="1"/>
    <col min="34" max="34" width="6.57421875" style="0" customWidth="1"/>
    <col min="35" max="16384" width="8.7109375" style="0" customWidth="1"/>
  </cols>
  <sheetData>
    <row r="1" spans="1:36" ht="12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</row>
    <row r="2" spans="1:36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</row>
    <row r="3" spans="1:36" ht="12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</row>
    <row r="4" spans="1:36" ht="12.75">
      <c r="A4" s="65" t="s">
        <v>185</v>
      </c>
      <c r="B4" s="65"/>
      <c r="C4" s="66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</row>
    <row r="5" spans="1:36" ht="12.75">
      <c r="A5" s="68" t="s">
        <v>186</v>
      </c>
      <c r="B5" s="68"/>
      <c r="C5" s="66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</row>
    <row r="6" spans="1:36" ht="12.75">
      <c r="A6" s="65" t="s">
        <v>187</v>
      </c>
      <c r="B6" s="65"/>
      <c r="C6" s="66"/>
      <c r="D6" s="66"/>
      <c r="E6" s="66"/>
      <c r="F6" s="66"/>
      <c r="G6" s="66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6"/>
      <c r="AB6" s="66"/>
      <c r="AC6" s="66"/>
      <c r="AD6" s="66"/>
      <c r="AE6" s="66"/>
      <c r="AF6" s="66"/>
      <c r="AG6" s="66"/>
      <c r="AH6" s="66"/>
      <c r="AI6" s="66"/>
      <c r="AJ6" s="66"/>
    </row>
    <row r="7" spans="1:36" ht="12.75">
      <c r="A7" s="71"/>
      <c r="B7" s="71"/>
      <c r="C7" s="66"/>
      <c r="D7" s="66"/>
      <c r="E7" s="66"/>
      <c r="F7" s="66"/>
      <c r="G7" s="66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6"/>
      <c r="AB7" s="66"/>
      <c r="AC7" s="66"/>
      <c r="AD7" s="66"/>
      <c r="AE7" s="66"/>
      <c r="AF7" s="66"/>
      <c r="AG7" s="66"/>
      <c r="AH7" s="66"/>
      <c r="AI7" s="66"/>
      <c r="AJ7" s="66"/>
    </row>
    <row r="8" spans="1:36" ht="12.75">
      <c r="A8" s="73" t="s">
        <v>188</v>
      </c>
      <c r="B8" s="73" t="s">
        <v>189</v>
      </c>
      <c r="C8" s="74" t="s">
        <v>190</v>
      </c>
      <c r="D8" s="74" t="s">
        <v>191</v>
      </c>
      <c r="E8" s="75">
        <v>1</v>
      </c>
      <c r="F8" s="75" t="s">
        <v>192</v>
      </c>
      <c r="G8" s="75">
        <v>2</v>
      </c>
      <c r="H8" s="75" t="s">
        <v>192</v>
      </c>
      <c r="I8" s="75">
        <v>3</v>
      </c>
      <c r="J8" s="75" t="s">
        <v>192</v>
      </c>
      <c r="K8" s="75">
        <v>4</v>
      </c>
      <c r="L8" s="75" t="s">
        <v>192</v>
      </c>
      <c r="M8" s="75">
        <v>5</v>
      </c>
      <c r="N8" s="75" t="s">
        <v>192</v>
      </c>
      <c r="O8" s="75">
        <v>6</v>
      </c>
      <c r="P8" s="75" t="s">
        <v>192</v>
      </c>
      <c r="Q8" s="75" t="s">
        <v>193</v>
      </c>
      <c r="R8" s="75" t="s">
        <v>192</v>
      </c>
      <c r="S8" s="75">
        <v>1</v>
      </c>
      <c r="T8" s="75" t="s">
        <v>192</v>
      </c>
      <c r="U8" s="75">
        <v>2</v>
      </c>
      <c r="V8" s="75" t="s">
        <v>192</v>
      </c>
      <c r="W8" s="75">
        <v>3</v>
      </c>
      <c r="X8" s="75" t="s">
        <v>192</v>
      </c>
      <c r="Y8" s="75">
        <v>4</v>
      </c>
      <c r="Z8" s="75" t="s">
        <v>192</v>
      </c>
      <c r="AA8" s="75">
        <v>5</v>
      </c>
      <c r="AB8" s="75" t="s">
        <v>192</v>
      </c>
      <c r="AC8" s="75">
        <v>6</v>
      </c>
      <c r="AD8" s="75" t="s">
        <v>192</v>
      </c>
      <c r="AE8" s="75" t="s">
        <v>194</v>
      </c>
      <c r="AF8" s="75" t="s">
        <v>192</v>
      </c>
      <c r="AG8" s="75" t="s">
        <v>195</v>
      </c>
      <c r="AH8" s="75" t="s">
        <v>192</v>
      </c>
      <c r="AI8" s="75" t="s">
        <v>196</v>
      </c>
      <c r="AJ8" s="75" t="s">
        <v>195</v>
      </c>
    </row>
    <row r="9" spans="1:36" ht="12.75">
      <c r="A9" s="98">
        <v>37</v>
      </c>
      <c r="B9" s="78">
        <v>33</v>
      </c>
      <c r="C9" s="10" t="s">
        <v>89</v>
      </c>
      <c r="D9" s="10" t="s">
        <v>91</v>
      </c>
      <c r="E9" s="79">
        <v>99</v>
      </c>
      <c r="F9" s="79">
        <v>4</v>
      </c>
      <c r="G9" s="79">
        <v>99</v>
      </c>
      <c r="H9" s="79">
        <v>5</v>
      </c>
      <c r="I9" s="79">
        <v>100</v>
      </c>
      <c r="J9" s="79">
        <v>4</v>
      </c>
      <c r="K9" s="79">
        <v>97</v>
      </c>
      <c r="L9" s="79">
        <v>3</v>
      </c>
      <c r="M9" s="79">
        <v>97</v>
      </c>
      <c r="N9" s="79">
        <v>3</v>
      </c>
      <c r="O9" s="79">
        <v>98</v>
      </c>
      <c r="P9" s="79">
        <v>3</v>
      </c>
      <c r="Q9" s="79">
        <f>E9+G9+I9+K9+M9+O9</f>
        <v>590</v>
      </c>
      <c r="R9" s="79">
        <f>F9+H9+J9+L9+N9+P9</f>
        <v>22</v>
      </c>
      <c r="S9" s="79">
        <v>100</v>
      </c>
      <c r="T9" s="79">
        <v>8</v>
      </c>
      <c r="U9" s="79">
        <v>100</v>
      </c>
      <c r="V9" s="79">
        <v>7</v>
      </c>
      <c r="W9" s="79">
        <v>97</v>
      </c>
      <c r="X9" s="79">
        <v>4</v>
      </c>
      <c r="Y9" s="79">
        <v>97</v>
      </c>
      <c r="Z9" s="79">
        <v>4</v>
      </c>
      <c r="AA9" s="79">
        <v>97</v>
      </c>
      <c r="AB9" s="79">
        <v>3</v>
      </c>
      <c r="AC9" s="79">
        <v>96</v>
      </c>
      <c r="AD9" s="79">
        <v>4</v>
      </c>
      <c r="AE9" s="79">
        <f>S9+U9+W9+Y9+AA9+AC9</f>
        <v>587</v>
      </c>
      <c r="AF9" s="79">
        <f>T9+V9+X9+Z9+AB9+AD9</f>
        <v>30</v>
      </c>
      <c r="AG9" s="73">
        <f>Q9+AE9</f>
        <v>1177</v>
      </c>
      <c r="AH9" s="73">
        <f>R9+AF9</f>
        <v>52</v>
      </c>
      <c r="AI9" s="81">
        <v>99.4</v>
      </c>
      <c r="AJ9" s="81">
        <f>AG9+AI9</f>
        <v>1276.4</v>
      </c>
    </row>
    <row r="10" spans="1:36" ht="12.75">
      <c r="A10" s="78">
        <v>34</v>
      </c>
      <c r="B10" s="78">
        <v>34</v>
      </c>
      <c r="C10" s="10" t="s">
        <v>176</v>
      </c>
      <c r="D10" s="10" t="s">
        <v>177</v>
      </c>
      <c r="E10" s="79">
        <v>98</v>
      </c>
      <c r="F10" s="79">
        <v>3</v>
      </c>
      <c r="G10" s="79">
        <v>98</v>
      </c>
      <c r="H10" s="79">
        <v>5</v>
      </c>
      <c r="I10" s="79">
        <v>97</v>
      </c>
      <c r="J10" s="79">
        <v>3</v>
      </c>
      <c r="K10" s="79">
        <v>99</v>
      </c>
      <c r="L10" s="79">
        <v>3</v>
      </c>
      <c r="M10" s="79">
        <v>98</v>
      </c>
      <c r="N10" s="79">
        <v>7</v>
      </c>
      <c r="O10" s="79">
        <v>94</v>
      </c>
      <c r="P10" s="79">
        <v>3</v>
      </c>
      <c r="Q10" s="79">
        <f>E10+G10+I10+K10+M10+O10</f>
        <v>584</v>
      </c>
      <c r="R10" s="79">
        <f>F10+H10+J10+L10+N10+P10</f>
        <v>24</v>
      </c>
      <c r="S10" s="79">
        <v>100</v>
      </c>
      <c r="T10" s="79">
        <v>8</v>
      </c>
      <c r="U10" s="79">
        <v>99</v>
      </c>
      <c r="V10" s="79">
        <v>7</v>
      </c>
      <c r="W10" s="79">
        <v>95</v>
      </c>
      <c r="X10" s="79">
        <v>4</v>
      </c>
      <c r="Y10" s="79">
        <v>95</v>
      </c>
      <c r="Z10" s="79">
        <v>3</v>
      </c>
      <c r="AA10" s="79">
        <v>97</v>
      </c>
      <c r="AB10" s="79">
        <v>5</v>
      </c>
      <c r="AC10" s="79">
        <v>100</v>
      </c>
      <c r="AD10" s="79">
        <v>5</v>
      </c>
      <c r="AE10" s="79">
        <f>S10+U10+W10+Y10+AA10+AC10</f>
        <v>586</v>
      </c>
      <c r="AF10" s="79">
        <f>T10+V10+X10+Z10+AB10+AD10</f>
        <v>32</v>
      </c>
      <c r="AG10" s="73">
        <f>Q10+AE10</f>
        <v>1170</v>
      </c>
      <c r="AH10" s="73">
        <f>R10+AF10</f>
        <v>56</v>
      </c>
      <c r="AI10" s="81">
        <v>98.8</v>
      </c>
      <c r="AJ10" s="81">
        <f>AG10+AI10</f>
        <v>1268.8</v>
      </c>
    </row>
    <row r="11" spans="1:36" ht="12.75">
      <c r="A11" s="78">
        <v>29</v>
      </c>
      <c r="B11" s="78">
        <v>31</v>
      </c>
      <c r="C11" s="10" t="s">
        <v>52</v>
      </c>
      <c r="D11" s="10" t="s">
        <v>53</v>
      </c>
      <c r="E11" s="79">
        <v>99</v>
      </c>
      <c r="F11" s="79">
        <v>6</v>
      </c>
      <c r="G11" s="79">
        <v>100</v>
      </c>
      <c r="H11" s="79">
        <v>7</v>
      </c>
      <c r="I11" s="79">
        <v>90</v>
      </c>
      <c r="J11" s="79">
        <v>1</v>
      </c>
      <c r="K11" s="79">
        <v>92</v>
      </c>
      <c r="L11" s="79">
        <v>2</v>
      </c>
      <c r="M11" s="79">
        <v>92</v>
      </c>
      <c r="N11" s="79">
        <v>0</v>
      </c>
      <c r="O11" s="79">
        <v>95</v>
      </c>
      <c r="P11" s="79">
        <v>5</v>
      </c>
      <c r="Q11" s="79">
        <f>E11+G11+I11+K11+M11+O11</f>
        <v>568</v>
      </c>
      <c r="R11" s="79">
        <f>F11+H11+J11+L11+N11+P11</f>
        <v>21</v>
      </c>
      <c r="S11" s="79">
        <v>99</v>
      </c>
      <c r="T11" s="79">
        <v>5</v>
      </c>
      <c r="U11" s="79">
        <v>100</v>
      </c>
      <c r="V11" s="79">
        <v>6</v>
      </c>
      <c r="W11" s="79">
        <v>93</v>
      </c>
      <c r="X11" s="79">
        <v>4</v>
      </c>
      <c r="Y11" s="79">
        <v>95</v>
      </c>
      <c r="Z11" s="79">
        <v>6</v>
      </c>
      <c r="AA11" s="79">
        <v>94</v>
      </c>
      <c r="AB11" s="79">
        <v>3</v>
      </c>
      <c r="AC11" s="79">
        <v>96</v>
      </c>
      <c r="AD11" s="79">
        <v>2</v>
      </c>
      <c r="AE11" s="79">
        <f>S11+U11+W11+Y11+AA11+AC11</f>
        <v>577</v>
      </c>
      <c r="AF11" s="79">
        <f>T11+V11+X11+Z11+AB11+AD11</f>
        <v>26</v>
      </c>
      <c r="AG11" s="73">
        <f>Q11+AE11</f>
        <v>1145</v>
      </c>
      <c r="AH11" s="73">
        <f>R11+AF11</f>
        <v>47</v>
      </c>
      <c r="AI11" s="81">
        <v>98.7</v>
      </c>
      <c r="AJ11" s="81">
        <f>AG11+AI11</f>
        <v>1243.7</v>
      </c>
    </row>
    <row r="12" spans="1:36" ht="12.75">
      <c r="A12" s="78">
        <v>30</v>
      </c>
      <c r="B12" s="78">
        <v>32</v>
      </c>
      <c r="C12" s="10" t="s">
        <v>77</v>
      </c>
      <c r="D12" s="10" t="s">
        <v>78</v>
      </c>
      <c r="E12" s="79">
        <v>99</v>
      </c>
      <c r="F12" s="79">
        <v>7</v>
      </c>
      <c r="G12" s="79">
        <v>99</v>
      </c>
      <c r="H12" s="79">
        <v>2</v>
      </c>
      <c r="I12" s="79">
        <v>92</v>
      </c>
      <c r="J12" s="79">
        <v>2</v>
      </c>
      <c r="K12" s="79">
        <v>91</v>
      </c>
      <c r="L12" s="79">
        <v>1</v>
      </c>
      <c r="M12" s="79">
        <v>97</v>
      </c>
      <c r="N12" s="79">
        <v>6</v>
      </c>
      <c r="O12" s="79">
        <v>96</v>
      </c>
      <c r="P12" s="79">
        <v>3</v>
      </c>
      <c r="Q12" s="79">
        <f>E12+G12+I12+K12+M12+O12</f>
        <v>574</v>
      </c>
      <c r="R12" s="79">
        <f>F12+H12+J12+L12+N12+P12</f>
        <v>21</v>
      </c>
      <c r="S12" s="79">
        <v>97</v>
      </c>
      <c r="T12" s="79">
        <v>5</v>
      </c>
      <c r="U12" s="79">
        <v>99</v>
      </c>
      <c r="V12" s="79">
        <v>5</v>
      </c>
      <c r="W12" s="79">
        <v>93</v>
      </c>
      <c r="X12" s="79">
        <v>1</v>
      </c>
      <c r="Y12" s="79">
        <v>95</v>
      </c>
      <c r="Z12" s="79">
        <v>4</v>
      </c>
      <c r="AA12" s="79">
        <v>95</v>
      </c>
      <c r="AB12" s="79">
        <v>3</v>
      </c>
      <c r="AC12" s="79">
        <v>93</v>
      </c>
      <c r="AD12" s="79">
        <v>4</v>
      </c>
      <c r="AE12" s="79">
        <f>S12+U12+W12+Y12+AA12+AC12</f>
        <v>572</v>
      </c>
      <c r="AF12" s="79">
        <f>T12+V12+X12+Z12+AB12+AD12</f>
        <v>22</v>
      </c>
      <c r="AG12" s="73">
        <f>Q12+AE12</f>
        <v>1146</v>
      </c>
      <c r="AH12" s="73">
        <f>R12+AF12</f>
        <v>43</v>
      </c>
      <c r="AI12" s="81">
        <v>96.6</v>
      </c>
      <c r="AJ12" s="81">
        <f>AG12+AI12</f>
        <v>1242.6</v>
      </c>
    </row>
    <row r="13" spans="1:36" ht="12.75">
      <c r="A13" s="78">
        <v>33</v>
      </c>
      <c r="B13" s="78">
        <v>30</v>
      </c>
      <c r="C13" s="10" t="s">
        <v>105</v>
      </c>
      <c r="D13" s="10" t="s">
        <v>233</v>
      </c>
      <c r="E13" s="79">
        <v>96</v>
      </c>
      <c r="F13" s="79">
        <v>2</v>
      </c>
      <c r="G13" s="79">
        <v>99</v>
      </c>
      <c r="H13" s="79">
        <v>4</v>
      </c>
      <c r="I13" s="79">
        <v>94</v>
      </c>
      <c r="J13" s="79">
        <v>4</v>
      </c>
      <c r="K13" s="79">
        <v>91</v>
      </c>
      <c r="L13" s="79">
        <v>1</v>
      </c>
      <c r="M13" s="79">
        <v>94</v>
      </c>
      <c r="N13" s="79">
        <v>3</v>
      </c>
      <c r="O13" s="79">
        <v>94</v>
      </c>
      <c r="P13" s="79">
        <v>2</v>
      </c>
      <c r="Q13" s="79">
        <f>E13+G13+I13+K13+M13+O13</f>
        <v>568</v>
      </c>
      <c r="R13" s="79">
        <f>F13+H13+J13+L13+N13+P13</f>
        <v>16</v>
      </c>
      <c r="S13" s="79">
        <v>99</v>
      </c>
      <c r="T13" s="79">
        <v>4</v>
      </c>
      <c r="U13" s="79">
        <v>99</v>
      </c>
      <c r="V13" s="79">
        <v>4</v>
      </c>
      <c r="W13" s="79">
        <v>92</v>
      </c>
      <c r="X13" s="79">
        <v>1</v>
      </c>
      <c r="Y13" s="79">
        <v>94</v>
      </c>
      <c r="Z13" s="79">
        <v>1</v>
      </c>
      <c r="AA13" s="79">
        <v>94</v>
      </c>
      <c r="AB13" s="79">
        <v>4</v>
      </c>
      <c r="AC13" s="79">
        <v>96</v>
      </c>
      <c r="AD13" s="79">
        <v>2</v>
      </c>
      <c r="AE13" s="79">
        <f>S13+U13+W13+Y13+AA13+AC13</f>
        <v>574</v>
      </c>
      <c r="AF13" s="79">
        <f>T13+V13+X13+Z13+AB13+AD13</f>
        <v>16</v>
      </c>
      <c r="AG13" s="73">
        <f>Q13+AE13</f>
        <v>1142</v>
      </c>
      <c r="AH13" s="73">
        <f>R13+AF13</f>
        <v>32</v>
      </c>
      <c r="AI13" s="73">
        <v>96.1</v>
      </c>
      <c r="AJ13" s="81">
        <f>AG13+AI13</f>
        <v>1238.1</v>
      </c>
    </row>
    <row r="14" spans="1:36" ht="12.75">
      <c r="A14" s="78">
        <v>32</v>
      </c>
      <c r="B14" s="78">
        <v>36</v>
      </c>
      <c r="C14" s="17" t="s">
        <v>234</v>
      </c>
      <c r="D14" s="17" t="s">
        <v>93</v>
      </c>
      <c r="E14" s="79">
        <v>98</v>
      </c>
      <c r="F14" s="79">
        <v>5</v>
      </c>
      <c r="G14" s="79">
        <v>98</v>
      </c>
      <c r="H14" s="79">
        <v>7</v>
      </c>
      <c r="I14" s="79">
        <v>88</v>
      </c>
      <c r="J14" s="79">
        <v>0</v>
      </c>
      <c r="K14" s="79">
        <v>93</v>
      </c>
      <c r="L14" s="79">
        <v>1</v>
      </c>
      <c r="M14" s="79">
        <v>93</v>
      </c>
      <c r="N14" s="79">
        <v>2</v>
      </c>
      <c r="O14" s="79">
        <v>98</v>
      </c>
      <c r="P14" s="79">
        <v>5</v>
      </c>
      <c r="Q14" s="79">
        <f>E14+G14+I14+K14+M14+O14</f>
        <v>568</v>
      </c>
      <c r="R14" s="79">
        <f>F14+H14+J14+L14+N14+P14</f>
        <v>20</v>
      </c>
      <c r="S14" s="79">
        <v>97</v>
      </c>
      <c r="T14" s="79">
        <v>4</v>
      </c>
      <c r="U14" s="79">
        <v>96</v>
      </c>
      <c r="V14" s="79">
        <v>2</v>
      </c>
      <c r="W14" s="79">
        <v>93</v>
      </c>
      <c r="X14" s="79">
        <v>5</v>
      </c>
      <c r="Y14" s="79">
        <v>92</v>
      </c>
      <c r="Z14" s="79">
        <v>0</v>
      </c>
      <c r="AA14" s="79">
        <v>95</v>
      </c>
      <c r="AB14" s="79">
        <v>3</v>
      </c>
      <c r="AC14" s="79">
        <v>95</v>
      </c>
      <c r="AD14" s="79">
        <v>1</v>
      </c>
      <c r="AE14" s="79">
        <f>S14+U14+W14+Y14+AA14+AC14</f>
        <v>568</v>
      </c>
      <c r="AF14" s="79">
        <f>T14+V14+X14+Z14+AB14+AD14</f>
        <v>15</v>
      </c>
      <c r="AG14" s="73">
        <f>Q14+AE14</f>
        <v>1136</v>
      </c>
      <c r="AH14" s="73">
        <f>R14+AF14</f>
        <v>35</v>
      </c>
      <c r="AI14" s="81">
        <v>97.3</v>
      </c>
      <c r="AJ14" s="81">
        <f>AG14+AI14</f>
        <v>1233.3</v>
      </c>
    </row>
    <row r="15" spans="1:36" ht="12.75">
      <c r="A15" s="98">
        <v>31</v>
      </c>
      <c r="B15" s="78">
        <v>35</v>
      </c>
      <c r="C15" s="10" t="s">
        <v>81</v>
      </c>
      <c r="D15" s="10" t="s">
        <v>82</v>
      </c>
      <c r="E15" s="79">
        <v>98</v>
      </c>
      <c r="F15" s="79">
        <v>7</v>
      </c>
      <c r="G15" s="79">
        <v>100</v>
      </c>
      <c r="H15" s="79">
        <v>8</v>
      </c>
      <c r="I15" s="79">
        <v>91</v>
      </c>
      <c r="J15" s="79">
        <v>1</v>
      </c>
      <c r="K15" s="79">
        <v>86</v>
      </c>
      <c r="L15" s="79">
        <v>2</v>
      </c>
      <c r="M15" s="79">
        <v>96</v>
      </c>
      <c r="N15" s="79">
        <v>3</v>
      </c>
      <c r="O15" s="79">
        <v>99</v>
      </c>
      <c r="P15" s="79">
        <v>8</v>
      </c>
      <c r="Q15" s="79">
        <f>E15+G15+I15+K15+M15+O15</f>
        <v>570</v>
      </c>
      <c r="R15" s="79">
        <f>F15+H15+J15+L15+N15+P15</f>
        <v>29</v>
      </c>
      <c r="S15" s="79">
        <v>98</v>
      </c>
      <c r="T15" s="79">
        <v>3</v>
      </c>
      <c r="U15" s="79">
        <v>98</v>
      </c>
      <c r="V15" s="79">
        <v>6</v>
      </c>
      <c r="W15" s="79">
        <v>92</v>
      </c>
      <c r="X15" s="79">
        <v>2</v>
      </c>
      <c r="Y15" s="79">
        <v>87</v>
      </c>
      <c r="Z15" s="79">
        <v>2</v>
      </c>
      <c r="AA15" s="79">
        <v>96</v>
      </c>
      <c r="AB15" s="79">
        <v>3</v>
      </c>
      <c r="AC15" s="79">
        <v>95</v>
      </c>
      <c r="AD15" s="79">
        <v>1</v>
      </c>
      <c r="AE15" s="79">
        <f>S15+U15+W15+Y15+AA15+AC15</f>
        <v>566</v>
      </c>
      <c r="AF15" s="79">
        <f>T15+V15+X15+Z15+AB15+AD15</f>
        <v>17</v>
      </c>
      <c r="AG15" s="73">
        <f>Q15+AE15</f>
        <v>1136</v>
      </c>
      <c r="AH15" s="73">
        <f>R15+AF15</f>
        <v>46</v>
      </c>
      <c r="AI15" s="81">
        <v>91.8</v>
      </c>
      <c r="AJ15" s="81">
        <f>AG15+AI15</f>
        <v>1227.8</v>
      </c>
    </row>
    <row r="16" spans="1:36" ht="12.75">
      <c r="A16" s="78">
        <v>35</v>
      </c>
      <c r="B16" s="78">
        <v>27</v>
      </c>
      <c r="C16" s="10" t="s">
        <v>178</v>
      </c>
      <c r="D16" s="10" t="s">
        <v>179</v>
      </c>
      <c r="E16" s="79">
        <v>96</v>
      </c>
      <c r="F16" s="79">
        <v>5</v>
      </c>
      <c r="G16" s="79">
        <v>97</v>
      </c>
      <c r="H16" s="79">
        <v>3</v>
      </c>
      <c r="I16" s="79">
        <v>87</v>
      </c>
      <c r="J16" s="79">
        <v>1</v>
      </c>
      <c r="K16" s="79">
        <v>94</v>
      </c>
      <c r="L16" s="79">
        <v>2</v>
      </c>
      <c r="M16" s="79">
        <v>98</v>
      </c>
      <c r="N16" s="79">
        <v>5</v>
      </c>
      <c r="O16" s="79">
        <v>94</v>
      </c>
      <c r="P16" s="79">
        <v>3</v>
      </c>
      <c r="Q16" s="79">
        <f>E16+G16+I16+K16+M16+O16</f>
        <v>566</v>
      </c>
      <c r="R16" s="79">
        <f>F16+H16+J16+L16+N16+P16</f>
        <v>19</v>
      </c>
      <c r="S16" s="79">
        <v>94</v>
      </c>
      <c r="T16" s="79">
        <v>1</v>
      </c>
      <c r="U16" s="79">
        <v>94</v>
      </c>
      <c r="V16" s="79">
        <v>2</v>
      </c>
      <c r="W16" s="79">
        <v>82</v>
      </c>
      <c r="X16" s="79">
        <v>0</v>
      </c>
      <c r="Y16" s="79">
        <v>91</v>
      </c>
      <c r="Z16" s="79">
        <v>1</v>
      </c>
      <c r="AA16" s="79">
        <v>93</v>
      </c>
      <c r="AB16" s="79">
        <v>3</v>
      </c>
      <c r="AC16" s="79">
        <v>90</v>
      </c>
      <c r="AD16" s="79">
        <v>2</v>
      </c>
      <c r="AE16" s="79">
        <f>S16+U16+W16+Y16+AA16+AC16</f>
        <v>544</v>
      </c>
      <c r="AF16" s="79">
        <f>T16+V16+X16+Z16+AB16+AD16</f>
        <v>9</v>
      </c>
      <c r="AG16" s="73">
        <f>Q16+AE16</f>
        <v>1110</v>
      </c>
      <c r="AH16" s="73">
        <f>R16+AF16</f>
        <v>28</v>
      </c>
      <c r="AI16" s="73">
        <v>93.7</v>
      </c>
      <c r="AJ16" s="81">
        <f>AG16+AI16</f>
        <v>1203.7</v>
      </c>
    </row>
    <row r="17" spans="1:36" ht="12.75">
      <c r="A17" s="98">
        <v>36</v>
      </c>
      <c r="B17" s="78">
        <v>29</v>
      </c>
      <c r="C17" s="17" t="s">
        <v>77</v>
      </c>
      <c r="D17" s="17" t="s">
        <v>79</v>
      </c>
      <c r="E17" s="79">
        <v>94</v>
      </c>
      <c r="F17" s="79">
        <v>5</v>
      </c>
      <c r="G17" s="79">
        <v>94</v>
      </c>
      <c r="H17" s="79">
        <v>2</v>
      </c>
      <c r="I17" s="79">
        <v>82</v>
      </c>
      <c r="J17" s="79">
        <v>1</v>
      </c>
      <c r="K17" s="79">
        <v>89</v>
      </c>
      <c r="L17" s="79">
        <v>1</v>
      </c>
      <c r="M17" s="79">
        <v>91</v>
      </c>
      <c r="N17" s="79">
        <v>2</v>
      </c>
      <c r="O17" s="79">
        <v>88</v>
      </c>
      <c r="P17" s="79">
        <v>1</v>
      </c>
      <c r="Q17" s="79">
        <f>E17+G17+I17+K17+M17+O17</f>
        <v>538</v>
      </c>
      <c r="R17" s="79">
        <f>F17+H17+J17+L17+N17+P17</f>
        <v>12</v>
      </c>
      <c r="S17" s="79">
        <v>97</v>
      </c>
      <c r="T17" s="79">
        <v>3</v>
      </c>
      <c r="U17" s="79">
        <v>100</v>
      </c>
      <c r="V17" s="79">
        <v>9</v>
      </c>
      <c r="W17" s="79">
        <v>88</v>
      </c>
      <c r="X17" s="79">
        <v>0</v>
      </c>
      <c r="Y17" s="79">
        <v>84</v>
      </c>
      <c r="Z17" s="79">
        <v>0</v>
      </c>
      <c r="AA17" s="79">
        <v>89</v>
      </c>
      <c r="AB17" s="79">
        <v>1</v>
      </c>
      <c r="AC17" s="79">
        <v>91</v>
      </c>
      <c r="AD17" s="79">
        <v>2</v>
      </c>
      <c r="AE17" s="79">
        <f>S17+U17+W17+Y17+AA17+AC17</f>
        <v>549</v>
      </c>
      <c r="AF17" s="79">
        <f>T17+V17+X17+Z17+AB17+AD17</f>
        <v>15</v>
      </c>
      <c r="AG17" s="73">
        <f>Q17+AE17</f>
        <v>1087</v>
      </c>
      <c r="AH17" s="73">
        <f>R17+AF17</f>
        <v>27</v>
      </c>
      <c r="AI17" s="81"/>
      <c r="AJ17" s="81">
        <f>AG17+AI17</f>
        <v>1087</v>
      </c>
    </row>
    <row r="18" spans="1:36" ht="12.75">
      <c r="A18" s="98"/>
      <c r="B18" s="105"/>
      <c r="C18" s="10"/>
      <c r="D18" s="10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>
        <f aca="true" t="shared" si="0" ref="Q18:Q27">E18+G18+I18+K18+M18+O18</f>
        <v>0</v>
      </c>
      <c r="R18" s="79">
        <f aca="true" t="shared" si="1" ref="R18:R27">F18+H18+J18+L18+N18+P18</f>
        <v>0</v>
      </c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>
        <f aca="true" t="shared" si="2" ref="AE18:AE27">S18+U18+W18+Y18+AA18+AC18</f>
        <v>0</v>
      </c>
      <c r="AF18" s="79">
        <f aca="true" t="shared" si="3" ref="AF18:AF27">T18+V18+X18+Z18+AB18+AD18</f>
        <v>0</v>
      </c>
      <c r="AG18" s="73">
        <f aca="true" t="shared" si="4" ref="AG18:AG27">Q18+AE18</f>
        <v>0</v>
      </c>
      <c r="AH18" s="73">
        <f aca="true" t="shared" si="5" ref="AH18:AH27">R18+AF18</f>
        <v>0</v>
      </c>
      <c r="AI18" s="81"/>
      <c r="AJ18" s="81">
        <f aca="true" t="shared" si="6" ref="AJ18:AJ23">AG18+AI18</f>
        <v>0</v>
      </c>
    </row>
    <row r="19" spans="1:36" ht="12.75">
      <c r="A19" s="98"/>
      <c r="B19" s="105"/>
      <c r="C19" s="17"/>
      <c r="D19" s="17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>
        <f t="shared" si="0"/>
        <v>0</v>
      </c>
      <c r="R19" s="79">
        <f t="shared" si="1"/>
        <v>0</v>
      </c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>
        <f t="shared" si="2"/>
        <v>0</v>
      </c>
      <c r="AF19" s="79">
        <f t="shared" si="3"/>
        <v>0</v>
      </c>
      <c r="AG19" s="73">
        <f t="shared" si="4"/>
        <v>0</v>
      </c>
      <c r="AH19" s="73">
        <f t="shared" si="5"/>
        <v>0</v>
      </c>
      <c r="AI19" s="106"/>
      <c r="AJ19" s="81">
        <f t="shared" si="6"/>
        <v>0</v>
      </c>
    </row>
    <row r="20" spans="1:36" ht="12.75">
      <c r="A20" s="78"/>
      <c r="B20" s="102"/>
      <c r="C20" s="10"/>
      <c r="D20" s="10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>
        <f t="shared" si="0"/>
        <v>0</v>
      </c>
      <c r="R20" s="79">
        <f t="shared" si="1"/>
        <v>0</v>
      </c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>
        <f t="shared" si="2"/>
        <v>0</v>
      </c>
      <c r="AF20" s="79">
        <f t="shared" si="3"/>
        <v>0</v>
      </c>
      <c r="AG20" s="73">
        <f t="shared" si="4"/>
        <v>0</v>
      </c>
      <c r="AH20" s="73">
        <f t="shared" si="5"/>
        <v>0</v>
      </c>
      <c r="AI20" s="81"/>
      <c r="AJ20" s="81">
        <f t="shared" si="6"/>
        <v>0</v>
      </c>
    </row>
    <row r="21" spans="1:36" ht="12.75">
      <c r="A21" s="78"/>
      <c r="B21" s="102"/>
      <c r="C21" s="10"/>
      <c r="D21" s="10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>
        <f t="shared" si="0"/>
        <v>0</v>
      </c>
      <c r="R21" s="79">
        <f t="shared" si="1"/>
        <v>0</v>
      </c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>
        <f t="shared" si="2"/>
        <v>0</v>
      </c>
      <c r="AF21" s="79">
        <f t="shared" si="3"/>
        <v>0</v>
      </c>
      <c r="AG21" s="73">
        <f t="shared" si="4"/>
        <v>0</v>
      </c>
      <c r="AH21" s="73">
        <f t="shared" si="5"/>
        <v>0</v>
      </c>
      <c r="AI21" s="81"/>
      <c r="AJ21" s="81">
        <f t="shared" si="6"/>
        <v>0</v>
      </c>
    </row>
    <row r="22" spans="1:36" ht="12.75">
      <c r="A22" s="98"/>
      <c r="B22" s="102"/>
      <c r="C22" s="10"/>
      <c r="D22" s="10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>
        <f t="shared" si="0"/>
        <v>0</v>
      </c>
      <c r="R22" s="79">
        <f t="shared" si="1"/>
        <v>0</v>
      </c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>
        <f t="shared" si="2"/>
        <v>0</v>
      </c>
      <c r="AF22" s="79">
        <f t="shared" si="3"/>
        <v>0</v>
      </c>
      <c r="AG22" s="73">
        <f t="shared" si="4"/>
        <v>0</v>
      </c>
      <c r="AH22" s="73">
        <f t="shared" si="5"/>
        <v>0</v>
      </c>
      <c r="AI22" s="106"/>
      <c r="AJ22" s="81">
        <f t="shared" si="6"/>
        <v>0</v>
      </c>
    </row>
    <row r="23" spans="1:36" ht="12.75">
      <c r="A23" s="98"/>
      <c r="B23" s="102"/>
      <c r="C23" s="17"/>
      <c r="D23" s="17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>
        <f t="shared" si="0"/>
        <v>0</v>
      </c>
      <c r="R23" s="79">
        <f t="shared" si="1"/>
        <v>0</v>
      </c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>
        <f t="shared" si="2"/>
        <v>0</v>
      </c>
      <c r="AF23" s="79">
        <f t="shared" si="3"/>
        <v>0</v>
      </c>
      <c r="AG23" s="73">
        <f t="shared" si="4"/>
        <v>0</v>
      </c>
      <c r="AH23" s="73">
        <f t="shared" si="5"/>
        <v>0</v>
      </c>
      <c r="AI23" s="73"/>
      <c r="AJ23" s="81">
        <f t="shared" si="6"/>
        <v>0</v>
      </c>
    </row>
    <row r="24" spans="1:36" ht="12.75">
      <c r="A24" s="79"/>
      <c r="B24" s="79"/>
      <c r="C24" s="10"/>
      <c r="D24" s="10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>
        <f t="shared" si="0"/>
        <v>0</v>
      </c>
      <c r="R24" s="79">
        <f t="shared" si="1"/>
        <v>0</v>
      </c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>
        <f t="shared" si="2"/>
        <v>0</v>
      </c>
      <c r="AF24" s="79">
        <f t="shared" si="3"/>
        <v>0</v>
      </c>
      <c r="AG24" s="73">
        <f t="shared" si="4"/>
        <v>0</v>
      </c>
      <c r="AH24" s="73">
        <f t="shared" si="5"/>
        <v>0</v>
      </c>
      <c r="AI24" s="106"/>
      <c r="AJ24" s="81">
        <f>AG24+AI24</f>
        <v>0</v>
      </c>
    </row>
    <row r="25" spans="1:36" ht="12.75">
      <c r="A25" s="82"/>
      <c r="B25" s="82"/>
      <c r="C25" s="10"/>
      <c r="D25" s="10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79">
        <f t="shared" si="0"/>
        <v>0</v>
      </c>
      <c r="R25" s="79">
        <f t="shared" si="1"/>
        <v>0</v>
      </c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79">
        <f t="shared" si="2"/>
        <v>0</v>
      </c>
      <c r="AF25" s="79">
        <f t="shared" si="3"/>
        <v>0</v>
      </c>
      <c r="AG25" s="73">
        <f t="shared" si="4"/>
        <v>0</v>
      </c>
      <c r="AH25" s="73">
        <f t="shared" si="5"/>
        <v>0</v>
      </c>
      <c r="AI25" s="107"/>
      <c r="AJ25" s="81">
        <f>AG25+AI25</f>
        <v>0</v>
      </c>
    </row>
    <row r="26" spans="1:36" ht="12.75">
      <c r="A26" s="79"/>
      <c r="B26" s="79"/>
      <c r="C26" s="10"/>
      <c r="D26" s="10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>
        <f t="shared" si="0"/>
        <v>0</v>
      </c>
      <c r="R26" s="79">
        <f t="shared" si="1"/>
        <v>0</v>
      </c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>
        <f t="shared" si="2"/>
        <v>0</v>
      </c>
      <c r="AF26" s="79">
        <f t="shared" si="3"/>
        <v>0</v>
      </c>
      <c r="AG26" s="73">
        <f t="shared" si="4"/>
        <v>0</v>
      </c>
      <c r="AH26" s="73">
        <f t="shared" si="5"/>
        <v>0</v>
      </c>
      <c r="AI26" s="106"/>
      <c r="AJ26" s="81">
        <f>AG26+AI26</f>
        <v>0</v>
      </c>
    </row>
    <row r="27" spans="1:36" ht="12.75">
      <c r="A27" s="79"/>
      <c r="B27" s="79"/>
      <c r="C27" s="17"/>
      <c r="D27" s="17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>
        <f t="shared" si="0"/>
        <v>0</v>
      </c>
      <c r="R27" s="79">
        <f t="shared" si="1"/>
        <v>0</v>
      </c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>
        <f t="shared" si="2"/>
        <v>0</v>
      </c>
      <c r="AF27" s="79">
        <f t="shared" si="3"/>
        <v>0</v>
      </c>
      <c r="AG27" s="73">
        <f t="shared" si="4"/>
        <v>0</v>
      </c>
      <c r="AH27" s="73">
        <f t="shared" si="5"/>
        <v>0</v>
      </c>
      <c r="AI27" s="106"/>
      <c r="AJ27" s="81">
        <f>AG27+AI27</f>
        <v>0</v>
      </c>
    </row>
    <row r="28" spans="1:36" ht="12.75">
      <c r="A28" s="85"/>
      <c r="B28" s="85"/>
      <c r="C28" s="85"/>
      <c r="D28" s="85"/>
      <c r="E28" s="85"/>
      <c r="F28" s="85"/>
      <c r="G28" s="85"/>
      <c r="H28" s="86"/>
      <c r="I28" s="87"/>
      <c r="J28" s="87"/>
      <c r="K28" s="87"/>
      <c r="L28" s="87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</row>
    <row r="29" spans="1:32" ht="12.75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90"/>
    </row>
    <row r="30" spans="1:32" ht="12.7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F30" s="60"/>
    </row>
    <row r="31" spans="1:32" ht="12.75">
      <c r="A31" s="60"/>
      <c r="B31" s="63"/>
      <c r="C31" s="63"/>
      <c r="D31" s="84"/>
      <c r="E31" s="84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F31" s="94"/>
    </row>
    <row r="32" spans="1:32" ht="12.75">
      <c r="A32" s="61"/>
      <c r="B32" s="103"/>
      <c r="C32" s="103"/>
      <c r="D32" s="60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84"/>
      <c r="AF32" s="94"/>
    </row>
    <row r="33" spans="1:32" ht="12.75">
      <c r="A33" s="61"/>
      <c r="B33" s="103"/>
      <c r="C33" s="103"/>
      <c r="D33" s="60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84"/>
      <c r="AF33" s="94"/>
    </row>
    <row r="34" spans="1:32" ht="12.75">
      <c r="A34" s="61"/>
      <c r="B34" s="103"/>
      <c r="C34" s="103"/>
      <c r="D34" s="60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84"/>
      <c r="AF34" s="94"/>
    </row>
    <row r="35" spans="1:32" ht="12.75">
      <c r="A35" s="61"/>
      <c r="B35" s="104"/>
      <c r="C35" s="104"/>
      <c r="D35" s="60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84"/>
      <c r="AF35" s="94"/>
    </row>
    <row r="36" spans="1:32" ht="12.75">
      <c r="A36" s="61"/>
      <c r="B36" s="104"/>
      <c r="C36" s="104"/>
      <c r="D36" s="60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84"/>
      <c r="AF36" s="94"/>
    </row>
    <row r="37" spans="1:32" ht="12.75">
      <c r="A37" s="61"/>
      <c r="B37" s="104"/>
      <c r="C37" s="104"/>
      <c r="D37" s="60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84"/>
      <c r="AF37" s="94"/>
    </row>
    <row r="38" spans="1:32" ht="12.75">
      <c r="A38" s="61"/>
      <c r="B38" s="104"/>
      <c r="C38" s="104"/>
      <c r="D38" s="60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84"/>
      <c r="AF38" s="94"/>
    </row>
    <row r="39" spans="1:28" ht="12.75">
      <c r="A39" s="61"/>
      <c r="B39" s="104"/>
      <c r="C39" s="104"/>
      <c r="D39" s="60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84"/>
    </row>
    <row r="40" spans="1:28" ht="12.75">
      <c r="A40" s="72"/>
      <c r="B40" s="104"/>
      <c r="C40" s="104"/>
      <c r="D40" s="66"/>
      <c r="E40" s="91"/>
      <c r="F40" s="84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84"/>
      <c r="Y40" s="93"/>
      <c r="Z40" s="84"/>
      <c r="AA40" s="93"/>
      <c r="AB40" s="84"/>
    </row>
    <row r="41" spans="1:28" ht="12.7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</row>
  </sheetData>
  <sheetProtection selectLockedCells="1" selectUnlockedCells="1"/>
  <mergeCells count="7">
    <mergeCell ref="A1:AJ1"/>
    <mergeCell ref="A2:AJ2"/>
    <mergeCell ref="A4:B4"/>
    <mergeCell ref="A5:B5"/>
    <mergeCell ref="A6:B6"/>
    <mergeCell ref="A29:AA29"/>
    <mergeCell ref="A30:AB30"/>
  </mergeCells>
  <printOptions/>
  <pageMargins left="0.25" right="0.25" top="0.75" bottom="0.75" header="0.3" footer="0.5118055555555555"/>
  <pageSetup fitToHeight="1" fitToWidth="1" horizontalDpi="300" verticalDpi="300" orientation="landscape"/>
  <headerFooter alignWithMargins="0">
    <oddHeader>&amp;C&amp;"Arial,Bold"&amp;12 2011 Champion of Champions
50m WOMEN'S 3X20 RESULTS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8"/>
  <sheetViews>
    <sheetView workbookViewId="0" topLeftCell="A4">
      <selection activeCell="A18" sqref="A18"/>
    </sheetView>
  </sheetViews>
  <sheetFormatPr defaultColWidth="9.140625" defaultRowHeight="12.75"/>
  <cols>
    <col min="1" max="1" width="7.00390625" style="0" customWidth="1"/>
    <col min="2" max="2" width="11.28125" style="0" customWidth="1"/>
    <col min="3" max="3" width="13.00390625" style="0" customWidth="1"/>
    <col min="4" max="4" width="12.00390625" style="0" customWidth="1"/>
    <col min="5" max="5" width="5.7109375" style="0" customWidth="1"/>
    <col min="6" max="6" width="3.00390625" style="0" customWidth="1"/>
    <col min="7" max="7" width="5.7109375" style="0" customWidth="1"/>
    <col min="8" max="8" width="3.140625" style="0" customWidth="1"/>
    <col min="9" max="9" width="5.7109375" style="0" customWidth="1"/>
    <col min="10" max="10" width="3.8515625" style="0" customWidth="1"/>
    <col min="11" max="11" width="5.7109375" style="0" customWidth="1"/>
    <col min="12" max="12" width="3.57421875" style="0" customWidth="1"/>
    <col min="13" max="13" width="5.7109375" style="0" customWidth="1"/>
    <col min="14" max="14" width="3.7109375" style="0" customWidth="1"/>
    <col min="15" max="15" width="5.7109375" style="0" customWidth="1"/>
    <col min="16" max="16" width="3.28125" style="0" customWidth="1"/>
    <col min="17" max="17" width="6.8515625" style="0" customWidth="1"/>
    <col min="18" max="18" width="4.00390625" style="0" customWidth="1"/>
    <col min="19" max="19" width="5.7109375" style="0" customWidth="1"/>
    <col min="20" max="20" width="3.28125" style="0" customWidth="1"/>
    <col min="21" max="21" width="5.7109375" style="0" customWidth="1"/>
    <col min="22" max="22" width="4.57421875" style="0" customWidth="1"/>
    <col min="23" max="23" width="5.7109375" style="0" customWidth="1"/>
    <col min="24" max="24" width="3.28125" style="0" customWidth="1"/>
    <col min="25" max="25" width="7.00390625" style="0" customWidth="1"/>
    <col min="26" max="26" width="3.140625" style="0" customWidth="1"/>
    <col min="27" max="27" width="8.28125" style="0" customWidth="1"/>
    <col min="28" max="28" width="3.28125" style="0" customWidth="1"/>
    <col min="29" max="29" width="4.8515625" style="0" customWidth="1"/>
    <col min="30" max="30" width="3.00390625" style="0" customWidth="1"/>
    <col min="31" max="31" width="6.421875" style="0" customWidth="1"/>
    <col min="32" max="32" width="4.00390625" style="0" customWidth="1"/>
    <col min="33" max="33" width="6.7109375" style="0" customWidth="1"/>
    <col min="34" max="34" width="5.7109375" style="0" customWidth="1"/>
    <col min="35" max="35" width="7.28125" style="0" customWidth="1"/>
    <col min="36" max="36" width="8.421875" style="0" customWidth="1"/>
    <col min="37" max="16384" width="8.7109375" style="0" customWidth="1"/>
  </cols>
  <sheetData>
    <row r="1" spans="1:36" ht="12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</row>
    <row r="2" spans="1:36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</row>
    <row r="3" spans="1:36" ht="12.75">
      <c r="A3" s="65" t="s">
        <v>185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</row>
    <row r="4" spans="1:36" ht="12.75">
      <c r="A4" s="68" t="s">
        <v>186</v>
      </c>
      <c r="B4" s="68"/>
      <c r="C4" s="66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</row>
    <row r="5" spans="1:36" ht="12.75">
      <c r="A5" s="65" t="s">
        <v>187</v>
      </c>
      <c r="B5" s="65"/>
      <c r="C5" s="66"/>
      <c r="D5" s="66"/>
      <c r="E5" s="66"/>
      <c r="F5" s="66"/>
      <c r="G5" s="66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6"/>
      <c r="AB5" s="66"/>
      <c r="AC5" s="66"/>
      <c r="AD5" s="66"/>
      <c r="AE5" s="66"/>
      <c r="AF5" s="66"/>
      <c r="AG5" s="66"/>
      <c r="AH5" s="66"/>
      <c r="AI5" s="66"/>
      <c r="AJ5" s="66"/>
    </row>
    <row r="6" spans="1:36" ht="12.75">
      <c r="A6" s="73" t="s">
        <v>188</v>
      </c>
      <c r="B6" s="73" t="s">
        <v>189</v>
      </c>
      <c r="C6" s="74" t="s">
        <v>190</v>
      </c>
      <c r="D6" s="74" t="s">
        <v>191</v>
      </c>
      <c r="E6" s="75">
        <v>1</v>
      </c>
      <c r="F6" s="75" t="s">
        <v>192</v>
      </c>
      <c r="G6" s="75">
        <v>2</v>
      </c>
      <c r="H6" s="75" t="s">
        <v>192</v>
      </c>
      <c r="I6" s="75">
        <v>3</v>
      </c>
      <c r="J6" s="75" t="s">
        <v>192</v>
      </c>
      <c r="K6" s="75">
        <v>4</v>
      </c>
      <c r="L6" s="75" t="s">
        <v>192</v>
      </c>
      <c r="M6" s="75">
        <v>5</v>
      </c>
      <c r="N6" s="75" t="s">
        <v>192</v>
      </c>
      <c r="O6" s="75">
        <v>6</v>
      </c>
      <c r="P6" s="75" t="s">
        <v>192</v>
      </c>
      <c r="Q6" s="75" t="s">
        <v>193</v>
      </c>
      <c r="R6" s="75" t="s">
        <v>192</v>
      </c>
      <c r="S6" s="75">
        <v>1</v>
      </c>
      <c r="T6" s="75" t="s">
        <v>192</v>
      </c>
      <c r="U6" s="75">
        <v>2</v>
      </c>
      <c r="V6" s="75" t="s">
        <v>192</v>
      </c>
      <c r="W6" s="75">
        <v>3</v>
      </c>
      <c r="X6" s="75" t="s">
        <v>192</v>
      </c>
      <c r="Y6" s="75">
        <v>4</v>
      </c>
      <c r="Z6" s="75" t="s">
        <v>192</v>
      </c>
      <c r="AA6" s="75">
        <v>5</v>
      </c>
      <c r="AB6" s="75" t="s">
        <v>192</v>
      </c>
      <c r="AC6" s="75">
        <v>6</v>
      </c>
      <c r="AD6" s="75" t="s">
        <v>192</v>
      </c>
      <c r="AE6" s="75" t="s">
        <v>194</v>
      </c>
      <c r="AF6" s="75" t="s">
        <v>192</v>
      </c>
      <c r="AG6" s="75" t="s">
        <v>195</v>
      </c>
      <c r="AH6" s="75" t="s">
        <v>192</v>
      </c>
      <c r="AI6" s="75" t="s">
        <v>196</v>
      </c>
      <c r="AJ6" s="75" t="s">
        <v>195</v>
      </c>
    </row>
    <row r="7" spans="1:36" ht="12.75">
      <c r="A7" s="78">
        <v>3</v>
      </c>
      <c r="B7" s="78"/>
      <c r="C7" s="9" t="s">
        <v>19</v>
      </c>
      <c r="D7" s="10" t="s">
        <v>20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>
        <f aca="true" t="shared" si="0" ref="Q7:Q24">E7+G7+I7+K7+M7+O7</f>
        <v>0</v>
      </c>
      <c r="R7" s="79">
        <f aca="true" t="shared" si="1" ref="R7:R24">F7+H7+J7+L7+N7+P7</f>
        <v>0</v>
      </c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>
        <f aca="true" t="shared" si="2" ref="AE7:AE24">S7+U7+W7+Y7+AA7+AC7</f>
        <v>0</v>
      </c>
      <c r="AF7" s="79">
        <f aca="true" t="shared" si="3" ref="AF7:AF24">T7+V7+X7+Z7+AB7+AD7</f>
        <v>0</v>
      </c>
      <c r="AG7" s="73">
        <f aca="true" t="shared" si="4" ref="AG7:AG24">Q7+AE7</f>
        <v>0</v>
      </c>
      <c r="AH7" s="73">
        <f aca="true" t="shared" si="5" ref="AH7:AH24">R7+AF7</f>
        <v>0</v>
      </c>
      <c r="AI7" s="109"/>
      <c r="AJ7" s="81">
        <f aca="true" t="shared" si="6" ref="AJ7:AJ24">AG7+AI7</f>
        <v>0</v>
      </c>
    </row>
    <row r="8" spans="1:36" ht="12.75">
      <c r="A8" s="78">
        <v>4</v>
      </c>
      <c r="B8" s="78"/>
      <c r="C8" s="9" t="s">
        <v>37</v>
      </c>
      <c r="D8" s="10" t="s">
        <v>38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>
        <f t="shared" si="0"/>
        <v>0</v>
      </c>
      <c r="R8" s="79">
        <f t="shared" si="1"/>
        <v>0</v>
      </c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>
        <f t="shared" si="2"/>
        <v>0</v>
      </c>
      <c r="AF8" s="79">
        <f t="shared" si="3"/>
        <v>0</v>
      </c>
      <c r="AG8" s="73">
        <f t="shared" si="4"/>
        <v>0</v>
      </c>
      <c r="AH8" s="73">
        <f t="shared" si="5"/>
        <v>0</v>
      </c>
      <c r="AI8" s="109"/>
      <c r="AJ8" s="81">
        <f t="shared" si="6"/>
        <v>0</v>
      </c>
    </row>
    <row r="9" spans="1:36" ht="12.75">
      <c r="A9" s="78">
        <v>5</v>
      </c>
      <c r="B9" s="78"/>
      <c r="C9" s="9" t="s">
        <v>58</v>
      </c>
      <c r="D9" s="10" t="s">
        <v>59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>
        <f t="shared" si="0"/>
        <v>0</v>
      </c>
      <c r="R9" s="79">
        <f t="shared" si="1"/>
        <v>0</v>
      </c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>
        <f t="shared" si="2"/>
        <v>0</v>
      </c>
      <c r="AF9" s="79">
        <f t="shared" si="3"/>
        <v>0</v>
      </c>
      <c r="AG9" s="73">
        <f t="shared" si="4"/>
        <v>0</v>
      </c>
      <c r="AH9" s="73">
        <f t="shared" si="5"/>
        <v>0</v>
      </c>
      <c r="AI9" s="101"/>
      <c r="AJ9" s="81">
        <f t="shared" si="6"/>
        <v>0</v>
      </c>
    </row>
    <row r="10" spans="1:36" ht="12.75">
      <c r="A10" s="78">
        <v>6</v>
      </c>
      <c r="B10" s="78"/>
      <c r="C10" s="16" t="s">
        <v>72</v>
      </c>
      <c r="D10" s="17" t="s">
        <v>73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>
        <f t="shared" si="0"/>
        <v>0</v>
      </c>
      <c r="R10" s="79">
        <f t="shared" si="1"/>
        <v>0</v>
      </c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>
        <f t="shared" si="2"/>
        <v>0</v>
      </c>
      <c r="AF10" s="79">
        <f t="shared" si="3"/>
        <v>0</v>
      </c>
      <c r="AG10" s="73">
        <f t="shared" si="4"/>
        <v>0</v>
      </c>
      <c r="AH10" s="73">
        <f t="shared" si="5"/>
        <v>0</v>
      </c>
      <c r="AI10" s="109"/>
      <c r="AJ10" s="81">
        <f t="shared" si="6"/>
        <v>0</v>
      </c>
    </row>
    <row r="11" spans="1:36" ht="12.75">
      <c r="A11" s="78">
        <v>7</v>
      </c>
      <c r="B11" s="78"/>
      <c r="C11" s="9" t="s">
        <v>89</v>
      </c>
      <c r="D11" s="10" t="s">
        <v>90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>
        <f t="shared" si="0"/>
        <v>0</v>
      </c>
      <c r="R11" s="79">
        <f t="shared" si="1"/>
        <v>0</v>
      </c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>
        <f t="shared" si="2"/>
        <v>0</v>
      </c>
      <c r="AF11" s="79">
        <f t="shared" si="3"/>
        <v>0</v>
      </c>
      <c r="AG11" s="73">
        <f t="shared" si="4"/>
        <v>0</v>
      </c>
      <c r="AH11" s="73">
        <f t="shared" si="5"/>
        <v>0</v>
      </c>
      <c r="AI11" s="109"/>
      <c r="AJ11" s="81">
        <f t="shared" si="6"/>
        <v>0</v>
      </c>
    </row>
    <row r="12" spans="1:36" ht="12.75">
      <c r="A12" s="78">
        <v>8</v>
      </c>
      <c r="B12" s="78"/>
      <c r="C12" s="9" t="s">
        <v>115</v>
      </c>
      <c r="D12" s="10" t="s">
        <v>116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>
        <f t="shared" si="0"/>
        <v>0</v>
      </c>
      <c r="R12" s="79">
        <f t="shared" si="1"/>
        <v>0</v>
      </c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>
        <f t="shared" si="2"/>
        <v>0</v>
      </c>
      <c r="AF12" s="79">
        <f t="shared" si="3"/>
        <v>0</v>
      </c>
      <c r="AG12" s="73">
        <f t="shared" si="4"/>
        <v>0</v>
      </c>
      <c r="AH12" s="73">
        <f t="shared" si="5"/>
        <v>0</v>
      </c>
      <c r="AI12" s="109"/>
      <c r="AJ12" s="81">
        <f t="shared" si="6"/>
        <v>0</v>
      </c>
    </row>
    <row r="13" spans="1:36" ht="12.75">
      <c r="A13" s="78">
        <v>9</v>
      </c>
      <c r="B13" s="78"/>
      <c r="C13" s="16" t="s">
        <v>145</v>
      </c>
      <c r="D13" s="17" t="s">
        <v>146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>
        <f t="shared" si="0"/>
        <v>0</v>
      </c>
      <c r="R13" s="79">
        <f t="shared" si="1"/>
        <v>0</v>
      </c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>
        <f t="shared" si="2"/>
        <v>0</v>
      </c>
      <c r="AF13" s="79">
        <f t="shared" si="3"/>
        <v>0</v>
      </c>
      <c r="AG13" s="73">
        <f t="shared" si="4"/>
        <v>0</v>
      </c>
      <c r="AH13" s="73">
        <f t="shared" si="5"/>
        <v>0</v>
      </c>
      <c r="AI13" s="109"/>
      <c r="AJ13" s="81">
        <f t="shared" si="6"/>
        <v>0</v>
      </c>
    </row>
    <row r="14" spans="1:36" ht="12.75">
      <c r="A14" s="78">
        <v>10</v>
      </c>
      <c r="B14" s="78"/>
      <c r="C14" s="9" t="s">
        <v>148</v>
      </c>
      <c r="D14" s="10" t="s">
        <v>173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>
        <f t="shared" si="0"/>
        <v>0</v>
      </c>
      <c r="R14" s="79">
        <f t="shared" si="1"/>
        <v>0</v>
      </c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>
        <f t="shared" si="2"/>
        <v>0</v>
      </c>
      <c r="AF14" s="79">
        <f t="shared" si="3"/>
        <v>0</v>
      </c>
      <c r="AG14" s="73">
        <f t="shared" si="4"/>
        <v>0</v>
      </c>
      <c r="AH14" s="73">
        <f t="shared" si="5"/>
        <v>0</v>
      </c>
      <c r="AI14" s="109"/>
      <c r="AJ14" s="81">
        <f t="shared" si="6"/>
        <v>0</v>
      </c>
    </row>
    <row r="15" spans="1:36" ht="12.75">
      <c r="A15" s="78">
        <v>11</v>
      </c>
      <c r="B15" s="78"/>
      <c r="C15" s="9" t="s">
        <v>155</v>
      </c>
      <c r="D15" s="10" t="s">
        <v>100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>
        <f t="shared" si="0"/>
        <v>0</v>
      </c>
      <c r="R15" s="79">
        <f t="shared" si="1"/>
        <v>0</v>
      </c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>
        <f t="shared" si="2"/>
        <v>0</v>
      </c>
      <c r="AF15" s="79">
        <f t="shared" si="3"/>
        <v>0</v>
      </c>
      <c r="AG15" s="73">
        <f t="shared" si="4"/>
        <v>0</v>
      </c>
      <c r="AH15" s="73">
        <f t="shared" si="5"/>
        <v>0</v>
      </c>
      <c r="AI15" s="101"/>
      <c r="AJ15" s="81">
        <f t="shared" si="6"/>
        <v>0</v>
      </c>
    </row>
    <row r="16" spans="1:36" ht="12.75">
      <c r="A16" s="78">
        <v>12</v>
      </c>
      <c r="B16" s="78"/>
      <c r="C16" s="16" t="s">
        <v>172</v>
      </c>
      <c r="D16" s="17" t="s">
        <v>173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>
        <f t="shared" si="0"/>
        <v>0</v>
      </c>
      <c r="R16" s="79">
        <f t="shared" si="1"/>
        <v>0</v>
      </c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>
        <f t="shared" si="2"/>
        <v>0</v>
      </c>
      <c r="AF16" s="79">
        <f t="shared" si="3"/>
        <v>0</v>
      </c>
      <c r="AG16" s="73">
        <f t="shared" si="4"/>
        <v>0</v>
      </c>
      <c r="AH16" s="73">
        <f t="shared" si="5"/>
        <v>0</v>
      </c>
      <c r="AI16" s="109"/>
      <c r="AJ16" s="81">
        <f t="shared" si="6"/>
        <v>0</v>
      </c>
    </row>
    <row r="17" spans="1:36" ht="12.75">
      <c r="A17" s="78">
        <v>13</v>
      </c>
      <c r="B17" s="78"/>
      <c r="C17" s="16" t="s">
        <v>174</v>
      </c>
      <c r="D17" s="17" t="s">
        <v>235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>
        <f t="shared" si="0"/>
        <v>0</v>
      </c>
      <c r="R17" s="79">
        <f t="shared" si="1"/>
        <v>0</v>
      </c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>
        <f t="shared" si="2"/>
        <v>0</v>
      </c>
      <c r="AF17" s="79">
        <f t="shared" si="3"/>
        <v>0</v>
      </c>
      <c r="AG17" s="73">
        <f t="shared" si="4"/>
        <v>0</v>
      </c>
      <c r="AH17" s="73">
        <f t="shared" si="5"/>
        <v>0</v>
      </c>
      <c r="AI17" s="109"/>
      <c r="AJ17" s="81">
        <f t="shared" si="6"/>
        <v>0</v>
      </c>
    </row>
    <row r="18" spans="1:36" ht="12.75">
      <c r="A18" s="78"/>
      <c r="B18" s="78"/>
      <c r="C18" s="9"/>
      <c r="D18" s="10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>
        <f t="shared" si="0"/>
        <v>0</v>
      </c>
      <c r="R18" s="79">
        <f t="shared" si="1"/>
        <v>0</v>
      </c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>
        <f t="shared" si="2"/>
        <v>0</v>
      </c>
      <c r="AF18" s="79">
        <f t="shared" si="3"/>
        <v>0</v>
      </c>
      <c r="AG18" s="73">
        <f t="shared" si="4"/>
        <v>0</v>
      </c>
      <c r="AH18" s="73">
        <f t="shared" si="5"/>
        <v>0</v>
      </c>
      <c r="AI18" s="81"/>
      <c r="AJ18" s="81">
        <f t="shared" si="6"/>
        <v>0</v>
      </c>
    </row>
    <row r="19" spans="1:36" ht="12.75">
      <c r="A19" s="78"/>
      <c r="B19" s="78"/>
      <c r="C19" s="9"/>
      <c r="D19" s="10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>
        <f t="shared" si="0"/>
        <v>0</v>
      </c>
      <c r="R19" s="79">
        <f t="shared" si="1"/>
        <v>0</v>
      </c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>
        <f t="shared" si="2"/>
        <v>0</v>
      </c>
      <c r="AF19" s="79">
        <f t="shared" si="3"/>
        <v>0</v>
      </c>
      <c r="AG19" s="73">
        <f t="shared" si="4"/>
        <v>0</v>
      </c>
      <c r="AH19" s="73">
        <f t="shared" si="5"/>
        <v>0</v>
      </c>
      <c r="AI19" s="81"/>
      <c r="AJ19" s="81">
        <f t="shared" si="6"/>
        <v>0</v>
      </c>
    </row>
    <row r="20" spans="1:36" ht="12.75">
      <c r="A20" s="78"/>
      <c r="B20" s="78"/>
      <c r="C20" s="9"/>
      <c r="D20" s="10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>
        <f t="shared" si="0"/>
        <v>0</v>
      </c>
      <c r="R20" s="79">
        <f t="shared" si="1"/>
        <v>0</v>
      </c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>
        <f t="shared" si="2"/>
        <v>0</v>
      </c>
      <c r="AF20" s="79">
        <f t="shared" si="3"/>
        <v>0</v>
      </c>
      <c r="AG20" s="73">
        <f t="shared" si="4"/>
        <v>0</v>
      </c>
      <c r="AH20" s="73">
        <f t="shared" si="5"/>
        <v>0</v>
      </c>
      <c r="AI20" s="81"/>
      <c r="AJ20" s="81">
        <f t="shared" si="6"/>
        <v>0</v>
      </c>
    </row>
    <row r="21" spans="1:36" ht="12.75">
      <c r="A21" s="78"/>
      <c r="B21" s="78"/>
      <c r="C21" s="16"/>
      <c r="D21" s="17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>
        <f t="shared" si="0"/>
        <v>0</v>
      </c>
      <c r="R21" s="79">
        <f t="shared" si="1"/>
        <v>0</v>
      </c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>
        <f t="shared" si="2"/>
        <v>0</v>
      </c>
      <c r="AF21" s="79">
        <f t="shared" si="3"/>
        <v>0</v>
      </c>
      <c r="AG21" s="73">
        <f t="shared" si="4"/>
        <v>0</v>
      </c>
      <c r="AH21" s="73">
        <f t="shared" si="5"/>
        <v>0</v>
      </c>
      <c r="AI21" s="81"/>
      <c r="AJ21" s="81">
        <f t="shared" si="6"/>
        <v>0</v>
      </c>
    </row>
    <row r="22" spans="1:36" ht="12.75">
      <c r="A22" s="78"/>
      <c r="B22" s="78"/>
      <c r="C22" s="16"/>
      <c r="D22" s="17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>
        <f t="shared" si="0"/>
        <v>0</v>
      </c>
      <c r="R22" s="79">
        <f t="shared" si="1"/>
        <v>0</v>
      </c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>
        <f t="shared" si="2"/>
        <v>0</v>
      </c>
      <c r="AF22" s="79">
        <f t="shared" si="3"/>
        <v>0</v>
      </c>
      <c r="AG22" s="73">
        <f t="shared" si="4"/>
        <v>0</v>
      </c>
      <c r="AH22" s="73">
        <f t="shared" si="5"/>
        <v>0</v>
      </c>
      <c r="AI22" s="81"/>
      <c r="AJ22" s="81">
        <f t="shared" si="6"/>
        <v>0</v>
      </c>
    </row>
    <row r="23" spans="1:36" ht="12.75">
      <c r="A23" s="78"/>
      <c r="B23" s="78"/>
      <c r="C23" s="9"/>
      <c r="D23" s="10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>
        <f t="shared" si="0"/>
        <v>0</v>
      </c>
      <c r="R23" s="79">
        <f t="shared" si="1"/>
        <v>0</v>
      </c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>
        <f t="shared" si="2"/>
        <v>0</v>
      </c>
      <c r="AF23" s="79">
        <f t="shared" si="3"/>
        <v>0</v>
      </c>
      <c r="AG23" s="73">
        <f t="shared" si="4"/>
        <v>0</v>
      </c>
      <c r="AH23" s="73">
        <f t="shared" si="5"/>
        <v>0</v>
      </c>
      <c r="AI23" s="81"/>
      <c r="AJ23" s="81">
        <f t="shared" si="6"/>
        <v>0</v>
      </c>
    </row>
    <row r="24" spans="1:36" ht="12.75">
      <c r="A24" s="78"/>
      <c r="B24" s="78"/>
      <c r="C24" s="17"/>
      <c r="D24" s="17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>
        <f t="shared" si="0"/>
        <v>0</v>
      </c>
      <c r="R24" s="79">
        <f t="shared" si="1"/>
        <v>0</v>
      </c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>
        <f t="shared" si="2"/>
        <v>0</v>
      </c>
      <c r="AF24" s="79">
        <f t="shared" si="3"/>
        <v>0</v>
      </c>
      <c r="AG24" s="73">
        <f t="shared" si="4"/>
        <v>0</v>
      </c>
      <c r="AH24" s="73">
        <f t="shared" si="5"/>
        <v>0</v>
      </c>
      <c r="AI24" s="81"/>
      <c r="AJ24" s="81">
        <f t="shared" si="6"/>
        <v>0</v>
      </c>
    </row>
    <row r="25" spans="1:36" ht="12.75">
      <c r="A25" s="98"/>
      <c r="B25" s="98"/>
      <c r="C25" s="17"/>
      <c r="D25" s="17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>
        <f aca="true" t="shared" si="7" ref="Q25:Q31">E25+G25+I25+K25+M25+O25</f>
        <v>0</v>
      </c>
      <c r="R25" s="79">
        <f aca="true" t="shared" si="8" ref="R25:R31">F25+H25+J25+L25+N25+P25</f>
        <v>0</v>
      </c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>
        <f aca="true" t="shared" si="9" ref="AE25:AE31">S25+U25+W25+Y25+AA25+AC25</f>
        <v>0</v>
      </c>
      <c r="AF25" s="79">
        <f aca="true" t="shared" si="10" ref="AF25:AF31">T25+V25+X25+Z25+AB25+AD25</f>
        <v>0</v>
      </c>
      <c r="AG25" s="73">
        <f aca="true" t="shared" si="11" ref="AG25:AG31">Q25+AE25</f>
        <v>0</v>
      </c>
      <c r="AH25" s="73">
        <f aca="true" t="shared" si="12" ref="AH25:AH31">R25+AF25</f>
        <v>0</v>
      </c>
      <c r="AI25" s="81"/>
      <c r="AJ25" s="81">
        <f aca="true" t="shared" si="13" ref="AJ25:AJ31">AG25+AI25</f>
        <v>0</v>
      </c>
    </row>
    <row r="26" spans="1:36" ht="12.75">
      <c r="A26" s="98"/>
      <c r="B26" s="98"/>
      <c r="C26" s="10"/>
      <c r="D26" s="10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>
        <f t="shared" si="7"/>
        <v>0</v>
      </c>
      <c r="R26" s="79">
        <f t="shared" si="8"/>
        <v>0</v>
      </c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>
        <f t="shared" si="9"/>
        <v>0</v>
      </c>
      <c r="AF26" s="79">
        <f t="shared" si="10"/>
        <v>0</v>
      </c>
      <c r="AG26" s="73">
        <f t="shared" si="11"/>
        <v>0</v>
      </c>
      <c r="AH26" s="73">
        <f t="shared" si="12"/>
        <v>0</v>
      </c>
      <c r="AI26" s="81"/>
      <c r="AJ26" s="81">
        <f t="shared" si="13"/>
        <v>0</v>
      </c>
    </row>
    <row r="27" spans="1:36" ht="12.75">
      <c r="A27" s="78"/>
      <c r="B27" s="78"/>
      <c r="C27" s="17"/>
      <c r="D27" s="17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>
        <f t="shared" si="7"/>
        <v>0</v>
      </c>
      <c r="R27" s="79">
        <f t="shared" si="8"/>
        <v>0</v>
      </c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>
        <f t="shared" si="9"/>
        <v>0</v>
      </c>
      <c r="AF27" s="79">
        <f t="shared" si="10"/>
        <v>0</v>
      </c>
      <c r="AG27" s="73">
        <f t="shared" si="11"/>
        <v>0</v>
      </c>
      <c r="AH27" s="73">
        <f t="shared" si="12"/>
        <v>0</v>
      </c>
      <c r="AI27" s="81"/>
      <c r="AJ27" s="81">
        <f t="shared" si="13"/>
        <v>0</v>
      </c>
    </row>
    <row r="28" spans="1:36" ht="12.75">
      <c r="A28" s="98"/>
      <c r="B28" s="98"/>
      <c r="C28" s="10"/>
      <c r="D28" s="10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>
        <f t="shared" si="7"/>
        <v>0</v>
      </c>
      <c r="R28" s="79">
        <f t="shared" si="8"/>
        <v>0</v>
      </c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>
        <f t="shared" si="9"/>
        <v>0</v>
      </c>
      <c r="AF28" s="79">
        <f t="shared" si="10"/>
        <v>0</v>
      </c>
      <c r="AG28" s="73">
        <f t="shared" si="11"/>
        <v>0</v>
      </c>
      <c r="AH28" s="73">
        <f t="shared" si="12"/>
        <v>0</v>
      </c>
      <c r="AI28" s="81"/>
      <c r="AJ28" s="81">
        <f t="shared" si="13"/>
        <v>0</v>
      </c>
    </row>
    <row r="29" spans="1:36" ht="12.75">
      <c r="A29" s="78"/>
      <c r="B29" s="78"/>
      <c r="C29" s="17"/>
      <c r="D29" s="17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>
        <f t="shared" si="7"/>
        <v>0</v>
      </c>
      <c r="R29" s="79">
        <f t="shared" si="8"/>
        <v>0</v>
      </c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>
        <f t="shared" si="9"/>
        <v>0</v>
      </c>
      <c r="AF29" s="79">
        <f t="shared" si="10"/>
        <v>0</v>
      </c>
      <c r="AG29" s="73">
        <f t="shared" si="11"/>
        <v>0</v>
      </c>
      <c r="AH29" s="73">
        <f t="shared" si="12"/>
        <v>0</v>
      </c>
      <c r="AI29" s="81"/>
      <c r="AJ29" s="81">
        <f t="shared" si="13"/>
        <v>0</v>
      </c>
    </row>
    <row r="30" spans="1:36" ht="12.75">
      <c r="A30" s="98"/>
      <c r="B30" s="102"/>
      <c r="C30" s="17"/>
      <c r="D30" s="17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>
        <f t="shared" si="7"/>
        <v>0</v>
      </c>
      <c r="R30" s="79">
        <f t="shared" si="8"/>
        <v>0</v>
      </c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>
        <f t="shared" si="9"/>
        <v>0</v>
      </c>
      <c r="AF30" s="79">
        <f t="shared" si="10"/>
        <v>0</v>
      </c>
      <c r="AG30" s="73">
        <f t="shared" si="11"/>
        <v>0</v>
      </c>
      <c r="AH30" s="73">
        <f t="shared" si="12"/>
        <v>0</v>
      </c>
      <c r="AI30" s="106"/>
      <c r="AJ30" s="81">
        <f t="shared" si="13"/>
        <v>0</v>
      </c>
    </row>
    <row r="31" spans="1:36" ht="12.75">
      <c r="A31" s="98"/>
      <c r="B31" s="102"/>
      <c r="C31" s="17"/>
      <c r="D31" s="17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>
        <f t="shared" si="7"/>
        <v>0</v>
      </c>
      <c r="R31" s="79">
        <f t="shared" si="8"/>
        <v>0</v>
      </c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>
        <f t="shared" si="9"/>
        <v>0</v>
      </c>
      <c r="AF31" s="79">
        <f t="shared" si="10"/>
        <v>0</v>
      </c>
      <c r="AG31" s="73">
        <f t="shared" si="11"/>
        <v>0</v>
      </c>
      <c r="AH31" s="73">
        <f t="shared" si="12"/>
        <v>0</v>
      </c>
      <c r="AI31" s="106"/>
      <c r="AJ31" s="81">
        <f t="shared" si="13"/>
        <v>0</v>
      </c>
    </row>
    <row r="32" spans="1:36" ht="12.75">
      <c r="A32" s="110"/>
      <c r="B32" s="82"/>
      <c r="C32" s="10"/>
      <c r="D32" s="10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79"/>
      <c r="R32" s="79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79"/>
      <c r="AF32" s="79"/>
      <c r="AG32" s="73"/>
      <c r="AH32" s="73"/>
      <c r="AI32" s="107"/>
      <c r="AJ32" s="81"/>
    </row>
    <row r="33" spans="1:36" ht="12.75">
      <c r="A33" s="111"/>
      <c r="B33" s="64"/>
      <c r="C33" s="104"/>
      <c r="D33" s="10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0"/>
      <c r="AH33" s="60"/>
      <c r="AI33" s="62"/>
      <c r="AJ33" s="94"/>
    </row>
    <row r="34" spans="1:36" ht="12.75">
      <c r="A34" s="111"/>
      <c r="B34" s="64"/>
      <c r="C34" s="104"/>
      <c r="D34" s="10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0"/>
      <c r="AH34" s="60"/>
      <c r="AI34" s="62"/>
      <c r="AJ34" s="94"/>
    </row>
    <row r="35" spans="1:36" ht="12.75">
      <c r="A35" s="111"/>
      <c r="B35" s="64"/>
      <c r="C35" s="104"/>
      <c r="D35" s="10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0"/>
      <c r="AH35" s="60"/>
      <c r="AI35" s="62"/>
      <c r="AJ35" s="94"/>
    </row>
    <row r="36" spans="1:36" ht="12.75">
      <c r="A36" s="85"/>
      <c r="B36" s="85"/>
      <c r="C36" s="85"/>
      <c r="D36" s="85"/>
      <c r="E36" s="85"/>
      <c r="F36" s="85"/>
      <c r="G36" s="85"/>
      <c r="H36" s="86"/>
      <c r="I36" s="87"/>
      <c r="J36" s="87"/>
      <c r="K36" s="87"/>
      <c r="L36" s="87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</row>
    <row r="37" spans="1:32" ht="12.75">
      <c r="A37" s="112" t="s">
        <v>236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89"/>
      <c r="AD37" s="89"/>
      <c r="AE37" s="89"/>
      <c r="AF37" s="90"/>
    </row>
    <row r="38" spans="1:32" ht="12.75">
      <c r="A38" s="113" t="s">
        <v>237</v>
      </c>
      <c r="B38" s="114" t="s">
        <v>190</v>
      </c>
      <c r="C38" s="115" t="s">
        <v>191</v>
      </c>
      <c r="D38" t="s">
        <v>238</v>
      </c>
      <c r="E38" s="116">
        <v>1</v>
      </c>
      <c r="F38" s="60"/>
      <c r="G38" s="73">
        <v>2</v>
      </c>
      <c r="H38" s="60"/>
      <c r="I38" s="116">
        <v>3</v>
      </c>
      <c r="J38" s="60"/>
      <c r="K38" s="116">
        <v>4</v>
      </c>
      <c r="L38" s="60"/>
      <c r="M38" s="116">
        <v>5</v>
      </c>
      <c r="N38" s="60"/>
      <c r="O38" s="116">
        <v>6</v>
      </c>
      <c r="P38" s="60"/>
      <c r="Q38" s="116">
        <v>7</v>
      </c>
      <c r="R38" s="60"/>
      <c r="S38" s="116">
        <v>8</v>
      </c>
      <c r="T38" s="60"/>
      <c r="U38" s="116">
        <v>9</v>
      </c>
      <c r="V38" s="60"/>
      <c r="W38" s="116">
        <v>10</v>
      </c>
      <c r="X38" s="60"/>
      <c r="Y38" s="116" t="s">
        <v>196</v>
      </c>
      <c r="Z38" s="60"/>
      <c r="AA38" s="60" t="s">
        <v>195</v>
      </c>
      <c r="AF38" s="60"/>
    </row>
    <row r="39" spans="1:32" ht="12.75">
      <c r="A39" s="117">
        <v>1</v>
      </c>
      <c r="B39" s="17"/>
      <c r="C39" s="17"/>
      <c r="D39" s="101"/>
      <c r="E39" s="118"/>
      <c r="F39" s="93"/>
      <c r="G39" s="118"/>
      <c r="H39" s="93"/>
      <c r="I39" s="118"/>
      <c r="J39" s="93"/>
      <c r="K39" s="118"/>
      <c r="L39" s="93"/>
      <c r="M39" s="118"/>
      <c r="N39" s="93"/>
      <c r="O39" s="118"/>
      <c r="P39" s="93"/>
      <c r="Q39" s="118"/>
      <c r="R39" s="93"/>
      <c r="S39" s="118"/>
      <c r="T39" s="93"/>
      <c r="U39" s="118"/>
      <c r="V39" s="93"/>
      <c r="W39" s="118"/>
      <c r="X39" s="93"/>
      <c r="Y39" s="118">
        <f aca="true" t="shared" si="14" ref="Y39:Y47">E39+G39+I39+K39+M39+O39+Q39+S39+U39+W39</f>
        <v>0</v>
      </c>
      <c r="Z39" s="93"/>
      <c r="AA39" s="118">
        <f aca="true" t="shared" si="15" ref="AA39:AA47">D39+Y39</f>
        <v>0</v>
      </c>
      <c r="AF39" s="94"/>
    </row>
    <row r="40" spans="1:32" ht="12.75">
      <c r="A40" s="117">
        <v>2</v>
      </c>
      <c r="B40" s="10"/>
      <c r="C40" s="10"/>
      <c r="D40" s="101"/>
      <c r="E40" s="118"/>
      <c r="F40" s="93"/>
      <c r="G40" s="118"/>
      <c r="H40" s="93"/>
      <c r="I40" s="118"/>
      <c r="J40" s="93"/>
      <c r="K40" s="118"/>
      <c r="L40" s="93"/>
      <c r="M40" s="118"/>
      <c r="N40" s="93"/>
      <c r="O40" s="118"/>
      <c r="P40" s="93"/>
      <c r="Q40" s="118"/>
      <c r="R40" s="93"/>
      <c r="S40" s="118"/>
      <c r="T40" s="93"/>
      <c r="U40" s="118"/>
      <c r="V40" s="93"/>
      <c r="W40" s="118"/>
      <c r="X40" s="93"/>
      <c r="Y40" s="118">
        <f t="shared" si="14"/>
        <v>0</v>
      </c>
      <c r="Z40" s="93"/>
      <c r="AA40" s="118">
        <f t="shared" si="15"/>
        <v>0</v>
      </c>
      <c r="AF40" s="94"/>
    </row>
    <row r="41" spans="1:32" ht="12.75">
      <c r="A41" s="117">
        <v>3</v>
      </c>
      <c r="B41" s="10"/>
      <c r="C41" s="10"/>
      <c r="D41" s="101"/>
      <c r="E41" s="118"/>
      <c r="F41" s="93"/>
      <c r="G41" s="118"/>
      <c r="H41" s="93"/>
      <c r="I41" s="118"/>
      <c r="J41" s="93"/>
      <c r="K41" s="118"/>
      <c r="L41" s="93"/>
      <c r="M41" s="118"/>
      <c r="N41" s="93"/>
      <c r="O41" s="118"/>
      <c r="P41" s="93"/>
      <c r="Q41" s="118"/>
      <c r="R41" s="93"/>
      <c r="S41" s="118"/>
      <c r="T41" s="93"/>
      <c r="U41" s="118"/>
      <c r="V41" s="93"/>
      <c r="W41" s="118"/>
      <c r="X41" s="93"/>
      <c r="Y41" s="118">
        <f t="shared" si="14"/>
        <v>0</v>
      </c>
      <c r="Z41" s="93"/>
      <c r="AA41" s="118">
        <f t="shared" si="15"/>
        <v>0</v>
      </c>
      <c r="AF41" s="94"/>
    </row>
    <row r="42" spans="1:32" ht="12.75">
      <c r="A42" s="117">
        <v>4</v>
      </c>
      <c r="B42" s="17"/>
      <c r="C42" s="17"/>
      <c r="D42" s="101"/>
      <c r="E42" s="118"/>
      <c r="F42" s="93"/>
      <c r="G42" s="118"/>
      <c r="H42" s="93"/>
      <c r="I42" s="118"/>
      <c r="J42" s="93"/>
      <c r="K42" s="118"/>
      <c r="L42" s="93"/>
      <c r="M42" s="118"/>
      <c r="N42" s="93"/>
      <c r="O42" s="118"/>
      <c r="P42" s="93"/>
      <c r="Q42" s="118"/>
      <c r="R42" s="93"/>
      <c r="S42" s="118"/>
      <c r="T42" s="93"/>
      <c r="U42" s="118"/>
      <c r="V42" s="93"/>
      <c r="W42" s="118"/>
      <c r="X42" s="93"/>
      <c r="Y42" s="118">
        <f t="shared" si="14"/>
        <v>0</v>
      </c>
      <c r="Z42" s="93"/>
      <c r="AA42" s="118">
        <f t="shared" si="15"/>
        <v>0</v>
      </c>
      <c r="AF42" s="94"/>
    </row>
    <row r="43" spans="1:32" ht="12.75">
      <c r="A43" s="117">
        <v>5</v>
      </c>
      <c r="B43" s="10"/>
      <c r="C43" s="10"/>
      <c r="D43" s="101"/>
      <c r="E43" s="118"/>
      <c r="F43" s="93"/>
      <c r="G43" s="118"/>
      <c r="H43" s="93"/>
      <c r="I43" s="118"/>
      <c r="J43" s="93"/>
      <c r="K43" s="118"/>
      <c r="L43" s="93"/>
      <c r="M43" s="118"/>
      <c r="N43" s="93"/>
      <c r="O43" s="118"/>
      <c r="P43" s="93"/>
      <c r="Q43" s="118"/>
      <c r="R43" s="93"/>
      <c r="S43" s="118"/>
      <c r="T43" s="93"/>
      <c r="U43" s="118"/>
      <c r="V43" s="93"/>
      <c r="W43" s="118"/>
      <c r="X43" s="93"/>
      <c r="Y43" s="118">
        <f t="shared" si="14"/>
        <v>0</v>
      </c>
      <c r="Z43" s="93"/>
      <c r="AA43" s="118">
        <f t="shared" si="15"/>
        <v>0</v>
      </c>
      <c r="AF43" s="94"/>
    </row>
    <row r="44" spans="1:32" ht="12.75">
      <c r="A44" s="117">
        <v>6</v>
      </c>
      <c r="B44" s="10"/>
      <c r="C44" s="10"/>
      <c r="D44" s="101"/>
      <c r="E44" s="118"/>
      <c r="F44" s="93"/>
      <c r="G44" s="118"/>
      <c r="H44" s="93"/>
      <c r="I44" s="118"/>
      <c r="J44" s="93"/>
      <c r="K44" s="118"/>
      <c r="L44" s="93"/>
      <c r="M44" s="118"/>
      <c r="N44" s="93"/>
      <c r="O44" s="118"/>
      <c r="P44" s="93"/>
      <c r="Q44" s="118"/>
      <c r="R44" s="93"/>
      <c r="S44" s="118"/>
      <c r="T44" s="93"/>
      <c r="U44" s="118"/>
      <c r="V44" s="93"/>
      <c r="W44" s="118"/>
      <c r="X44" s="93"/>
      <c r="Y44" s="118">
        <f t="shared" si="14"/>
        <v>0</v>
      </c>
      <c r="Z44" s="93"/>
      <c r="AA44" s="118">
        <f t="shared" si="15"/>
        <v>0</v>
      </c>
      <c r="AF44" s="94"/>
    </row>
    <row r="45" spans="1:32" ht="12.75">
      <c r="A45" s="117">
        <v>7</v>
      </c>
      <c r="B45" s="17"/>
      <c r="C45" s="17"/>
      <c r="D45" s="101"/>
      <c r="E45" s="118"/>
      <c r="F45" s="93"/>
      <c r="G45" s="118"/>
      <c r="H45" s="93"/>
      <c r="I45" s="118"/>
      <c r="J45" s="93"/>
      <c r="K45" s="118"/>
      <c r="L45" s="93"/>
      <c r="M45" s="118"/>
      <c r="N45" s="93"/>
      <c r="O45" s="118"/>
      <c r="P45" s="93"/>
      <c r="Q45" s="118"/>
      <c r="R45" s="93"/>
      <c r="S45" s="118"/>
      <c r="T45" s="93"/>
      <c r="U45" s="118"/>
      <c r="V45" s="93"/>
      <c r="W45" s="118"/>
      <c r="X45" s="93"/>
      <c r="Y45" s="118">
        <f t="shared" si="14"/>
        <v>0</v>
      </c>
      <c r="Z45" s="93"/>
      <c r="AA45" s="118">
        <f t="shared" si="15"/>
        <v>0</v>
      </c>
      <c r="AF45" s="94"/>
    </row>
    <row r="46" spans="1:32" ht="12.75">
      <c r="A46" s="117">
        <v>8</v>
      </c>
      <c r="B46" s="10"/>
      <c r="C46" s="10"/>
      <c r="D46" s="101"/>
      <c r="E46" s="118"/>
      <c r="F46" s="93"/>
      <c r="G46" s="118"/>
      <c r="H46" s="93"/>
      <c r="I46" s="118"/>
      <c r="J46" s="93"/>
      <c r="K46" s="118"/>
      <c r="L46" s="93"/>
      <c r="M46" s="118"/>
      <c r="N46" s="93"/>
      <c r="O46" s="118"/>
      <c r="P46" s="93"/>
      <c r="Q46" s="118"/>
      <c r="R46" s="93"/>
      <c r="S46" s="118"/>
      <c r="T46" s="93"/>
      <c r="U46" s="118"/>
      <c r="V46" s="93"/>
      <c r="W46" s="118"/>
      <c r="X46" s="93"/>
      <c r="Y46" s="118">
        <f t="shared" si="14"/>
        <v>0</v>
      </c>
      <c r="Z46" s="93"/>
      <c r="AA46" s="118">
        <f t="shared" si="15"/>
        <v>0</v>
      </c>
      <c r="AF46" s="94"/>
    </row>
    <row r="47" spans="1:27" ht="12.75">
      <c r="A47" s="117">
        <v>9</v>
      </c>
      <c r="B47" s="10"/>
      <c r="C47" s="10"/>
      <c r="D47" s="119"/>
      <c r="E47" s="118"/>
      <c r="G47" s="120"/>
      <c r="I47" s="118"/>
      <c r="J47" s="93"/>
      <c r="K47" s="118"/>
      <c r="L47" s="93"/>
      <c r="M47" s="118"/>
      <c r="N47" s="93"/>
      <c r="O47" s="118"/>
      <c r="P47" s="93"/>
      <c r="Q47" s="118"/>
      <c r="R47" s="93"/>
      <c r="S47" s="118"/>
      <c r="T47" s="93"/>
      <c r="U47" s="118"/>
      <c r="V47" s="93"/>
      <c r="W47" s="118"/>
      <c r="Y47" s="118">
        <f t="shared" si="14"/>
        <v>0</v>
      </c>
      <c r="AA47" s="118">
        <f t="shared" si="15"/>
        <v>0</v>
      </c>
    </row>
    <row r="48" spans="1:27" ht="12.75">
      <c r="A48" s="117"/>
      <c r="B48" s="10"/>
      <c r="C48" s="10"/>
      <c r="D48" s="119"/>
      <c r="E48" s="118"/>
      <c r="G48" s="120"/>
      <c r="I48" s="118"/>
      <c r="J48" s="93"/>
      <c r="K48" s="118"/>
      <c r="L48" s="93"/>
      <c r="M48" s="118"/>
      <c r="N48" s="93"/>
      <c r="O48" s="118"/>
      <c r="P48" s="93"/>
      <c r="Q48" s="118"/>
      <c r="R48" s="93"/>
      <c r="S48" s="118"/>
      <c r="T48" s="93"/>
      <c r="U48" s="118"/>
      <c r="V48" s="93"/>
      <c r="W48" s="118"/>
      <c r="Y48" s="118"/>
      <c r="AA48" s="118"/>
    </row>
  </sheetData>
  <sheetProtection selectLockedCells="1" selectUnlockedCells="1"/>
  <mergeCells count="6">
    <mergeCell ref="A1:AJ1"/>
    <mergeCell ref="A2:AJ2"/>
    <mergeCell ref="A3:B3"/>
    <mergeCell ref="A4:B4"/>
    <mergeCell ref="A5:B5"/>
    <mergeCell ref="A37:AB37"/>
  </mergeCells>
  <printOptions/>
  <pageMargins left="0.25" right="0.25" top="0.75" bottom="0.75" header="0.3" footer="0.5118055555555555"/>
  <pageSetup fitToHeight="1" fitToWidth="1" horizontalDpi="300" verticalDpi="300" orientation="landscape"/>
  <headerFooter alignWithMargins="0">
    <oddHeader>&amp;C&amp;"Arial,Bold"&amp;12 2011 Champion of Champions
10m MEN'S AIR RIFLE RESULTS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workbookViewId="0" topLeftCell="A1">
      <selection activeCell="A19" sqref="A19"/>
    </sheetView>
  </sheetViews>
  <sheetFormatPr defaultColWidth="9.140625" defaultRowHeight="12.75"/>
  <cols>
    <col min="1" max="1" width="6.140625" style="0" customWidth="1"/>
    <col min="2" max="2" width="11.28125" style="0" customWidth="1"/>
    <col min="3" max="3" width="15.28125" style="0" customWidth="1"/>
    <col min="4" max="4" width="10.00390625" style="0" customWidth="1"/>
    <col min="5" max="5" width="5.7109375" style="0" customWidth="1"/>
    <col min="6" max="6" width="3.140625" style="0" customWidth="1"/>
    <col min="7" max="7" width="5.421875" style="0" customWidth="1"/>
    <col min="8" max="8" width="3.421875" style="0" customWidth="1"/>
    <col min="9" max="9" width="5.7109375" style="0" customWidth="1"/>
    <col min="10" max="10" width="3.421875" style="0" customWidth="1"/>
    <col min="11" max="11" width="5.7109375" style="0" customWidth="1"/>
    <col min="12" max="12" width="3.421875" style="0" customWidth="1"/>
    <col min="13" max="13" width="6.140625" style="0" customWidth="1"/>
    <col min="14" max="14" width="4.00390625" style="0" customWidth="1"/>
    <col min="15" max="15" width="5.7109375" style="0" customWidth="1"/>
    <col min="16" max="16" width="2.8515625" style="0" customWidth="1"/>
    <col min="17" max="17" width="5.7109375" style="0" customWidth="1"/>
    <col min="18" max="18" width="3.140625" style="0" customWidth="1"/>
    <col min="19" max="19" width="5.7109375" style="0" customWidth="1"/>
    <col min="20" max="20" width="3.421875" style="0" customWidth="1"/>
    <col min="21" max="21" width="5.7109375" style="0" customWidth="1"/>
    <col min="22" max="22" width="0" style="0" hidden="1" customWidth="1"/>
    <col min="23" max="23" width="2.7109375" style="0" customWidth="1"/>
    <col min="24" max="25" width="6.140625" style="0" customWidth="1"/>
    <col min="26" max="26" width="7.8515625" style="0" customWidth="1"/>
    <col min="27" max="27" width="5.7109375" style="0" customWidth="1"/>
    <col min="28" max="28" width="7.8515625" style="0" customWidth="1"/>
    <col min="29" max="16384" width="8.7109375" style="0" customWidth="1"/>
  </cols>
  <sheetData>
    <row r="1" spans="1:29" ht="12.7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</row>
    <row r="2" spans="1:29" ht="12.7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</row>
    <row r="3" spans="1:29" ht="12.75">
      <c r="A3" s="65" t="s">
        <v>185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</row>
    <row r="4" spans="1:29" ht="12.75">
      <c r="A4" s="68" t="s">
        <v>186</v>
      </c>
      <c r="B4" s="68"/>
      <c r="C4" s="66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</row>
    <row r="5" spans="1:29" ht="12.75">
      <c r="A5" s="65" t="s">
        <v>187</v>
      </c>
      <c r="B5" s="65"/>
      <c r="C5" s="66"/>
      <c r="D5" s="66"/>
      <c r="E5" s="66"/>
      <c r="F5" s="66"/>
      <c r="G5" s="66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6"/>
      <c r="AC5" s="66"/>
    </row>
    <row r="6" spans="1:29" ht="12.75">
      <c r="A6" s="71"/>
      <c r="B6" s="71"/>
      <c r="C6" s="66"/>
      <c r="D6" s="66"/>
      <c r="E6" s="66"/>
      <c r="F6" s="66"/>
      <c r="G6" s="66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6"/>
      <c r="AC6" s="66"/>
    </row>
    <row r="7" spans="1:29" ht="12.75">
      <c r="A7" s="73" t="s">
        <v>188</v>
      </c>
      <c r="B7" s="73" t="s">
        <v>189</v>
      </c>
      <c r="C7" s="74" t="s">
        <v>190</v>
      </c>
      <c r="D7" s="74" t="s">
        <v>191</v>
      </c>
      <c r="E7" s="75">
        <v>1</v>
      </c>
      <c r="F7" s="75" t="s">
        <v>192</v>
      </c>
      <c r="G7" s="75">
        <v>2</v>
      </c>
      <c r="H7" s="75" t="s">
        <v>192</v>
      </c>
      <c r="I7" s="75">
        <v>3</v>
      </c>
      <c r="J7" s="75" t="s">
        <v>192</v>
      </c>
      <c r="K7" s="75">
        <v>4</v>
      </c>
      <c r="L7" s="122" t="s">
        <v>192</v>
      </c>
      <c r="M7" s="123" t="s">
        <v>193</v>
      </c>
      <c r="N7" s="75" t="s">
        <v>192</v>
      </c>
      <c r="O7" s="75">
        <v>1</v>
      </c>
      <c r="P7" s="75" t="s">
        <v>192</v>
      </c>
      <c r="Q7" s="75">
        <v>2</v>
      </c>
      <c r="R7" s="75" t="s">
        <v>192</v>
      </c>
      <c r="S7" s="75">
        <v>3</v>
      </c>
      <c r="T7" s="75" t="s">
        <v>192</v>
      </c>
      <c r="U7" s="75">
        <v>4</v>
      </c>
      <c r="V7" s="75" t="s">
        <v>192</v>
      </c>
      <c r="W7" s="123" t="s">
        <v>192</v>
      </c>
      <c r="X7" s="75" t="s">
        <v>194</v>
      </c>
      <c r="Y7" s="75" t="s">
        <v>192</v>
      </c>
      <c r="Z7" s="75" t="s">
        <v>195</v>
      </c>
      <c r="AA7" s="75" t="s">
        <v>192</v>
      </c>
      <c r="AB7" s="75" t="s">
        <v>196</v>
      </c>
      <c r="AC7" s="75" t="s">
        <v>195</v>
      </c>
    </row>
    <row r="8" spans="1:29" ht="12.75">
      <c r="A8" s="19">
        <v>70</v>
      </c>
      <c r="B8" s="78"/>
      <c r="C8" s="16" t="s">
        <v>33</v>
      </c>
      <c r="D8" s="17" t="s">
        <v>34</v>
      </c>
      <c r="E8" s="79"/>
      <c r="F8" s="79"/>
      <c r="G8" s="79"/>
      <c r="H8" s="79"/>
      <c r="I8" s="79"/>
      <c r="J8" s="79"/>
      <c r="K8" s="79"/>
      <c r="L8" s="124"/>
      <c r="M8" s="79">
        <f aca="true" t="shared" si="0" ref="M8:M16">E8+G8+I8+K8</f>
        <v>0</v>
      </c>
      <c r="N8" s="79">
        <f aca="true" t="shared" si="1" ref="N8:N16">F8+H8+J8+L8</f>
        <v>0</v>
      </c>
      <c r="O8" s="79"/>
      <c r="P8" s="79"/>
      <c r="Q8" s="79"/>
      <c r="R8" s="79"/>
      <c r="S8" s="79"/>
      <c r="T8" s="79"/>
      <c r="U8" s="79"/>
      <c r="V8" s="79"/>
      <c r="W8" s="125"/>
      <c r="X8" s="79">
        <f aca="true" t="shared" si="2" ref="X8:X16">U8+S8+Q8+O8</f>
        <v>0</v>
      </c>
      <c r="Y8" s="79">
        <f aca="true" t="shared" si="3" ref="Y8:Y16">W8+T8+R8+P8</f>
        <v>0</v>
      </c>
      <c r="Z8" s="73">
        <f aca="true" t="shared" si="4" ref="Z8:Z16">X8+M8</f>
        <v>0</v>
      </c>
      <c r="AA8" s="73">
        <f aca="true" t="shared" si="5" ref="AA8:AA16">Y8+N8</f>
        <v>0</v>
      </c>
      <c r="AB8" s="81"/>
      <c r="AC8" s="81">
        <f aca="true" t="shared" si="6" ref="AC8:AC16">Z8+AB8</f>
        <v>0</v>
      </c>
    </row>
    <row r="9" spans="1:29" ht="12.75">
      <c r="A9" s="19">
        <v>69</v>
      </c>
      <c r="B9" s="78"/>
      <c r="C9" s="9" t="s">
        <v>52</v>
      </c>
      <c r="D9" s="10" t="s">
        <v>53</v>
      </c>
      <c r="E9" s="79"/>
      <c r="F9" s="79"/>
      <c r="G9" s="79"/>
      <c r="H9" s="79"/>
      <c r="I9" s="79"/>
      <c r="J9" s="79"/>
      <c r="K9" s="79"/>
      <c r="L9" s="124"/>
      <c r="M9" s="79">
        <f t="shared" si="0"/>
        <v>0</v>
      </c>
      <c r="N9" s="79">
        <f t="shared" si="1"/>
        <v>0</v>
      </c>
      <c r="O9" s="79"/>
      <c r="P9" s="79"/>
      <c r="Q9" s="79"/>
      <c r="R9" s="79"/>
      <c r="S9" s="79"/>
      <c r="T9" s="79"/>
      <c r="U9" s="79"/>
      <c r="V9" s="79"/>
      <c r="W9" s="125"/>
      <c r="X9" s="79">
        <f t="shared" si="2"/>
        <v>0</v>
      </c>
      <c r="Y9" s="79">
        <f t="shared" si="3"/>
        <v>0</v>
      </c>
      <c r="Z9" s="73">
        <f t="shared" si="4"/>
        <v>0</v>
      </c>
      <c r="AA9" s="73">
        <f t="shared" si="5"/>
        <v>0</v>
      </c>
      <c r="AB9" s="81"/>
      <c r="AC9" s="81">
        <f t="shared" si="6"/>
        <v>0</v>
      </c>
    </row>
    <row r="10" spans="1:29" ht="12.75">
      <c r="A10" s="19">
        <v>68</v>
      </c>
      <c r="B10" s="78"/>
      <c r="C10" s="16" t="s">
        <v>77</v>
      </c>
      <c r="D10" s="17" t="s">
        <v>78</v>
      </c>
      <c r="E10" s="79"/>
      <c r="F10" s="79"/>
      <c r="G10" s="79"/>
      <c r="H10" s="79"/>
      <c r="I10" s="79"/>
      <c r="J10" s="79"/>
      <c r="K10" s="79"/>
      <c r="L10" s="124"/>
      <c r="M10" s="79">
        <f t="shared" si="0"/>
        <v>0</v>
      </c>
      <c r="N10" s="79">
        <f t="shared" si="1"/>
        <v>0</v>
      </c>
      <c r="O10" s="79"/>
      <c r="P10" s="79"/>
      <c r="Q10" s="79"/>
      <c r="R10" s="79"/>
      <c r="S10" s="79"/>
      <c r="T10" s="79"/>
      <c r="U10" s="79"/>
      <c r="V10" s="79"/>
      <c r="W10" s="125"/>
      <c r="X10" s="79">
        <f t="shared" si="2"/>
        <v>0</v>
      </c>
      <c r="Y10" s="79">
        <f t="shared" si="3"/>
        <v>0</v>
      </c>
      <c r="Z10" s="73">
        <f t="shared" si="4"/>
        <v>0</v>
      </c>
      <c r="AA10" s="73">
        <f t="shared" si="5"/>
        <v>0</v>
      </c>
      <c r="AB10" s="81"/>
      <c r="AC10" s="81">
        <f t="shared" si="6"/>
        <v>0</v>
      </c>
    </row>
    <row r="11" spans="1:29" ht="12.75">
      <c r="A11" s="19">
        <v>67</v>
      </c>
      <c r="B11" s="78"/>
      <c r="C11" s="16" t="s">
        <v>77</v>
      </c>
      <c r="D11" s="17" t="s">
        <v>79</v>
      </c>
      <c r="E11" s="79"/>
      <c r="F11" s="79"/>
      <c r="G11" s="79"/>
      <c r="H11" s="79"/>
      <c r="I11" s="79"/>
      <c r="J11" s="79"/>
      <c r="K11" s="79"/>
      <c r="L11" s="124"/>
      <c r="M11" s="79">
        <f t="shared" si="0"/>
        <v>0</v>
      </c>
      <c r="N11" s="79">
        <f t="shared" si="1"/>
        <v>0</v>
      </c>
      <c r="O11" s="79"/>
      <c r="P11" s="79"/>
      <c r="Q11" s="79"/>
      <c r="R11" s="79"/>
      <c r="S11" s="79"/>
      <c r="T11" s="79"/>
      <c r="U11" s="79"/>
      <c r="V11" s="79"/>
      <c r="W11" s="125"/>
      <c r="X11" s="79">
        <f t="shared" si="2"/>
        <v>0</v>
      </c>
      <c r="Y11" s="79">
        <f t="shared" si="3"/>
        <v>0</v>
      </c>
      <c r="Z11" s="73">
        <f t="shared" si="4"/>
        <v>0</v>
      </c>
      <c r="AA11" s="73">
        <f t="shared" si="5"/>
        <v>0</v>
      </c>
      <c r="AB11" s="81"/>
      <c r="AC11" s="81">
        <f t="shared" si="6"/>
        <v>0</v>
      </c>
    </row>
    <row r="12" spans="1:29" ht="12.75">
      <c r="A12" s="19">
        <v>66</v>
      </c>
      <c r="B12" s="78"/>
      <c r="C12" s="16" t="s">
        <v>81</v>
      </c>
      <c r="D12" s="17" t="s">
        <v>82</v>
      </c>
      <c r="E12" s="79"/>
      <c r="F12" s="79"/>
      <c r="G12" s="79"/>
      <c r="H12" s="79"/>
      <c r="I12" s="79"/>
      <c r="J12" s="79"/>
      <c r="K12" s="79"/>
      <c r="L12" s="124"/>
      <c r="M12" s="79">
        <f t="shared" si="0"/>
        <v>0</v>
      </c>
      <c r="N12" s="79">
        <f t="shared" si="1"/>
        <v>0</v>
      </c>
      <c r="O12" s="79"/>
      <c r="P12" s="79"/>
      <c r="Q12" s="79"/>
      <c r="R12" s="79"/>
      <c r="S12" s="79"/>
      <c r="T12" s="79"/>
      <c r="U12" s="79"/>
      <c r="V12" s="79"/>
      <c r="W12" s="125"/>
      <c r="X12" s="79">
        <f t="shared" si="2"/>
        <v>0</v>
      </c>
      <c r="Y12" s="79">
        <f t="shared" si="3"/>
        <v>0</v>
      </c>
      <c r="Z12" s="73">
        <f t="shared" si="4"/>
        <v>0</v>
      </c>
      <c r="AA12" s="73">
        <f t="shared" si="5"/>
        <v>0</v>
      </c>
      <c r="AB12" s="81"/>
      <c r="AC12" s="81">
        <f t="shared" si="6"/>
        <v>0</v>
      </c>
    </row>
    <row r="13" spans="1:29" ht="12.75">
      <c r="A13" s="19">
        <v>65</v>
      </c>
      <c r="B13" s="78"/>
      <c r="C13" s="9" t="s">
        <v>234</v>
      </c>
      <c r="D13" s="10" t="s">
        <v>93</v>
      </c>
      <c r="E13" s="79"/>
      <c r="F13" s="79"/>
      <c r="G13" s="79"/>
      <c r="H13" s="79"/>
      <c r="I13" s="79"/>
      <c r="J13" s="79"/>
      <c r="K13" s="79"/>
      <c r="L13" s="124"/>
      <c r="M13" s="79">
        <f t="shared" si="0"/>
        <v>0</v>
      </c>
      <c r="N13" s="79">
        <f t="shared" si="1"/>
        <v>0</v>
      </c>
      <c r="O13" s="79"/>
      <c r="P13" s="79"/>
      <c r="Q13" s="79"/>
      <c r="R13" s="79"/>
      <c r="S13" s="79"/>
      <c r="T13" s="79"/>
      <c r="U13" s="79"/>
      <c r="V13" s="79"/>
      <c r="W13" s="125"/>
      <c r="X13" s="79">
        <f t="shared" si="2"/>
        <v>0</v>
      </c>
      <c r="Y13" s="79">
        <f t="shared" si="3"/>
        <v>0</v>
      </c>
      <c r="Z13" s="73">
        <f t="shared" si="4"/>
        <v>0</v>
      </c>
      <c r="AA13" s="73">
        <f t="shared" si="5"/>
        <v>0</v>
      </c>
      <c r="AB13" s="81"/>
      <c r="AC13" s="81">
        <f t="shared" si="6"/>
        <v>0</v>
      </c>
    </row>
    <row r="14" spans="1:29" ht="12.75">
      <c r="A14" s="19">
        <v>64</v>
      </c>
      <c r="B14" s="78"/>
      <c r="C14" s="9" t="s">
        <v>105</v>
      </c>
      <c r="D14" s="10" t="s">
        <v>233</v>
      </c>
      <c r="E14" s="79"/>
      <c r="F14" s="79"/>
      <c r="G14" s="79"/>
      <c r="H14" s="79"/>
      <c r="I14" s="79"/>
      <c r="J14" s="79"/>
      <c r="K14" s="79"/>
      <c r="L14" s="124"/>
      <c r="M14" s="79">
        <f t="shared" si="0"/>
        <v>0</v>
      </c>
      <c r="N14" s="79">
        <f t="shared" si="1"/>
        <v>0</v>
      </c>
      <c r="O14" s="79"/>
      <c r="P14" s="79"/>
      <c r="Q14" s="79"/>
      <c r="R14" s="79"/>
      <c r="S14" s="79"/>
      <c r="T14" s="79"/>
      <c r="U14" s="79"/>
      <c r="V14" s="79"/>
      <c r="W14" s="125"/>
      <c r="X14" s="79">
        <f t="shared" si="2"/>
        <v>0</v>
      </c>
      <c r="Y14" s="79">
        <f t="shared" si="3"/>
        <v>0</v>
      </c>
      <c r="Z14" s="73">
        <f t="shared" si="4"/>
        <v>0</v>
      </c>
      <c r="AA14" s="73">
        <f t="shared" si="5"/>
        <v>0</v>
      </c>
      <c r="AB14" s="81"/>
      <c r="AC14" s="81">
        <f t="shared" si="6"/>
        <v>0</v>
      </c>
    </row>
    <row r="15" spans="1:29" ht="12.75">
      <c r="A15" s="19">
        <v>63</v>
      </c>
      <c r="B15" s="78"/>
      <c r="C15" s="9" t="s">
        <v>135</v>
      </c>
      <c r="D15" s="10" t="s">
        <v>136</v>
      </c>
      <c r="E15" s="79"/>
      <c r="F15" s="79"/>
      <c r="G15" s="79"/>
      <c r="H15" s="79"/>
      <c r="I15" s="79"/>
      <c r="J15" s="79"/>
      <c r="K15" s="79"/>
      <c r="L15" s="124"/>
      <c r="M15" s="79">
        <f t="shared" si="0"/>
        <v>0</v>
      </c>
      <c r="N15" s="79">
        <f t="shared" si="1"/>
        <v>0</v>
      </c>
      <c r="O15" s="79"/>
      <c r="P15" s="79"/>
      <c r="Q15" s="79"/>
      <c r="R15" s="79"/>
      <c r="S15" s="79"/>
      <c r="T15" s="79"/>
      <c r="U15" s="79"/>
      <c r="V15" s="79"/>
      <c r="W15" s="125"/>
      <c r="X15" s="79">
        <f t="shared" si="2"/>
        <v>0</v>
      </c>
      <c r="Y15" s="79">
        <f t="shared" si="3"/>
        <v>0</v>
      </c>
      <c r="Z15" s="73">
        <f t="shared" si="4"/>
        <v>0</v>
      </c>
      <c r="AA15" s="73">
        <f t="shared" si="5"/>
        <v>0</v>
      </c>
      <c r="AB15" s="81"/>
      <c r="AC15" s="81">
        <f t="shared" si="6"/>
        <v>0</v>
      </c>
    </row>
    <row r="16" spans="1:29" ht="12.75">
      <c r="A16" s="19">
        <v>62</v>
      </c>
      <c r="B16" s="78"/>
      <c r="C16" s="10" t="s">
        <v>168</v>
      </c>
      <c r="D16" s="10" t="s">
        <v>169</v>
      </c>
      <c r="E16" s="79"/>
      <c r="F16" s="79"/>
      <c r="G16" s="79"/>
      <c r="H16" s="79"/>
      <c r="I16" s="79"/>
      <c r="J16" s="79"/>
      <c r="K16" s="79"/>
      <c r="L16" s="124"/>
      <c r="M16" s="79">
        <f t="shared" si="0"/>
        <v>0</v>
      </c>
      <c r="N16" s="79">
        <f t="shared" si="1"/>
        <v>0</v>
      </c>
      <c r="O16" s="79"/>
      <c r="P16" s="79"/>
      <c r="Q16" s="79"/>
      <c r="R16" s="79"/>
      <c r="S16" s="79"/>
      <c r="T16" s="79"/>
      <c r="U16" s="79"/>
      <c r="V16" s="79"/>
      <c r="W16" s="125"/>
      <c r="X16" s="79">
        <f t="shared" si="2"/>
        <v>0</v>
      </c>
      <c r="Y16" s="79">
        <f t="shared" si="3"/>
        <v>0</v>
      </c>
      <c r="Z16" s="73">
        <f t="shared" si="4"/>
        <v>0</v>
      </c>
      <c r="AA16" s="73">
        <f t="shared" si="5"/>
        <v>0</v>
      </c>
      <c r="AB16" s="106"/>
      <c r="AC16" s="81">
        <f t="shared" si="6"/>
        <v>0</v>
      </c>
    </row>
    <row r="17" spans="1:29" ht="12.75">
      <c r="A17" s="19">
        <v>61</v>
      </c>
      <c r="B17" s="98"/>
      <c r="C17" s="10" t="s">
        <v>176</v>
      </c>
      <c r="D17" s="10" t="s">
        <v>177</v>
      </c>
      <c r="E17" s="79"/>
      <c r="F17" s="79"/>
      <c r="G17" s="79"/>
      <c r="H17" s="79"/>
      <c r="I17" s="79"/>
      <c r="J17" s="79"/>
      <c r="K17" s="79"/>
      <c r="L17" s="124"/>
      <c r="M17" s="79">
        <f aca="true" t="shared" si="7" ref="M17:M27">E17+G17+I17+K17</f>
        <v>0</v>
      </c>
      <c r="N17" s="79">
        <f aca="true" t="shared" si="8" ref="N17:N27">F17+H17+J17+L17</f>
        <v>0</v>
      </c>
      <c r="O17" s="79"/>
      <c r="P17" s="79"/>
      <c r="Q17" s="79"/>
      <c r="R17" s="79"/>
      <c r="S17" s="79"/>
      <c r="T17" s="79"/>
      <c r="U17" s="79"/>
      <c r="V17" s="79"/>
      <c r="W17" s="125"/>
      <c r="X17" s="79">
        <f aca="true" t="shared" si="9" ref="X17:X27">U17+S17+Q17+O17</f>
        <v>0</v>
      </c>
      <c r="Y17" s="79">
        <f aca="true" t="shared" si="10" ref="Y17:Y27">W17+T17+R17+P17</f>
        <v>0</v>
      </c>
      <c r="Z17" s="73">
        <f aca="true" t="shared" si="11" ref="Z17:Z27">X17+M17</f>
        <v>0</v>
      </c>
      <c r="AA17" s="73">
        <f aca="true" t="shared" si="12" ref="AA17:AA27">Y17+N17</f>
        <v>0</v>
      </c>
      <c r="AB17" s="81"/>
      <c r="AC17" s="81">
        <f aca="true" t="shared" si="13" ref="AC17:AC27">Z17+AB17</f>
        <v>0</v>
      </c>
    </row>
    <row r="18" spans="1:29" ht="12.75">
      <c r="A18" s="19">
        <v>60</v>
      </c>
      <c r="B18" s="78"/>
      <c r="C18" s="10" t="s">
        <v>178</v>
      </c>
      <c r="D18" s="10" t="s">
        <v>179</v>
      </c>
      <c r="E18" s="79"/>
      <c r="F18" s="79"/>
      <c r="G18" s="79"/>
      <c r="H18" s="79"/>
      <c r="I18" s="79"/>
      <c r="J18" s="79"/>
      <c r="K18" s="79"/>
      <c r="L18" s="124"/>
      <c r="M18" s="79">
        <f t="shared" si="7"/>
        <v>0</v>
      </c>
      <c r="N18" s="79">
        <f t="shared" si="8"/>
        <v>0</v>
      </c>
      <c r="O18" s="79"/>
      <c r="P18" s="79"/>
      <c r="Q18" s="79"/>
      <c r="R18" s="79"/>
      <c r="S18" s="79"/>
      <c r="T18" s="79"/>
      <c r="U18" s="79"/>
      <c r="V18" s="79"/>
      <c r="W18" s="125"/>
      <c r="X18" s="79">
        <f t="shared" si="9"/>
        <v>0</v>
      </c>
      <c r="Y18" s="79">
        <f t="shared" si="10"/>
        <v>0</v>
      </c>
      <c r="Z18" s="73">
        <f t="shared" si="11"/>
        <v>0</v>
      </c>
      <c r="AA18" s="73">
        <f t="shared" si="12"/>
        <v>0</v>
      </c>
      <c r="AB18" s="81"/>
      <c r="AC18" s="81">
        <f t="shared" si="13"/>
        <v>0</v>
      </c>
    </row>
    <row r="19" spans="1:29" ht="12.75">
      <c r="A19" s="78">
        <v>59</v>
      </c>
      <c r="B19" s="78"/>
      <c r="C19" s="10" t="s">
        <v>61</v>
      </c>
      <c r="D19" s="10" t="s">
        <v>62</v>
      </c>
      <c r="E19" s="79"/>
      <c r="F19" s="79"/>
      <c r="G19" s="79"/>
      <c r="H19" s="79"/>
      <c r="I19" s="79"/>
      <c r="J19" s="79"/>
      <c r="K19" s="79"/>
      <c r="L19" s="124"/>
      <c r="M19" s="79">
        <f t="shared" si="7"/>
        <v>0</v>
      </c>
      <c r="N19" s="79">
        <f t="shared" si="8"/>
        <v>0</v>
      </c>
      <c r="O19" s="79"/>
      <c r="P19" s="79"/>
      <c r="Q19" s="79"/>
      <c r="R19" s="79"/>
      <c r="S19" s="79"/>
      <c r="T19" s="79"/>
      <c r="U19" s="79"/>
      <c r="V19" s="79"/>
      <c r="W19" s="125"/>
      <c r="X19" s="79">
        <f t="shared" si="9"/>
        <v>0</v>
      </c>
      <c r="Y19" s="79">
        <f t="shared" si="10"/>
        <v>0</v>
      </c>
      <c r="Z19" s="73">
        <f t="shared" si="11"/>
        <v>0</v>
      </c>
      <c r="AA19" s="73">
        <f t="shared" si="12"/>
        <v>0</v>
      </c>
      <c r="AB19" s="81"/>
      <c r="AC19" s="81">
        <f t="shared" si="13"/>
        <v>0</v>
      </c>
    </row>
    <row r="20" spans="1:29" ht="12.75">
      <c r="A20" s="98"/>
      <c r="B20" s="98"/>
      <c r="C20" s="10"/>
      <c r="D20" s="10"/>
      <c r="E20" s="79"/>
      <c r="F20" s="79"/>
      <c r="G20" s="79"/>
      <c r="H20" s="79"/>
      <c r="I20" s="79"/>
      <c r="J20" s="79"/>
      <c r="K20" s="79"/>
      <c r="L20" s="124"/>
      <c r="M20" s="79">
        <f t="shared" si="7"/>
        <v>0</v>
      </c>
      <c r="N20" s="79">
        <f t="shared" si="8"/>
        <v>0</v>
      </c>
      <c r="O20" s="79"/>
      <c r="P20" s="79"/>
      <c r="Q20" s="79"/>
      <c r="R20" s="79"/>
      <c r="S20" s="79"/>
      <c r="T20" s="79"/>
      <c r="U20" s="79"/>
      <c r="V20" s="79"/>
      <c r="W20" s="125"/>
      <c r="X20" s="79">
        <f t="shared" si="9"/>
        <v>0</v>
      </c>
      <c r="Y20" s="79">
        <f t="shared" si="10"/>
        <v>0</v>
      </c>
      <c r="Z20" s="73">
        <f t="shared" si="11"/>
        <v>0</v>
      </c>
      <c r="AA20" s="73">
        <f t="shared" si="12"/>
        <v>0</v>
      </c>
      <c r="AB20" s="81"/>
      <c r="AC20" s="81">
        <f t="shared" si="13"/>
        <v>0</v>
      </c>
    </row>
    <row r="21" spans="1:29" ht="12.75">
      <c r="A21" s="98"/>
      <c r="B21" s="98"/>
      <c r="C21" s="10"/>
      <c r="D21" s="10"/>
      <c r="E21" s="79"/>
      <c r="F21" s="79"/>
      <c r="G21" s="79"/>
      <c r="H21" s="79"/>
      <c r="I21" s="79"/>
      <c r="J21" s="79"/>
      <c r="K21" s="79"/>
      <c r="L21" s="124"/>
      <c r="M21" s="79">
        <f t="shared" si="7"/>
        <v>0</v>
      </c>
      <c r="N21" s="79">
        <f t="shared" si="8"/>
        <v>0</v>
      </c>
      <c r="O21" s="79"/>
      <c r="P21" s="79"/>
      <c r="Q21" s="79"/>
      <c r="R21" s="79"/>
      <c r="S21" s="79"/>
      <c r="T21" s="79"/>
      <c r="U21" s="79"/>
      <c r="V21" s="79"/>
      <c r="W21" s="125"/>
      <c r="X21" s="79">
        <f t="shared" si="9"/>
        <v>0</v>
      </c>
      <c r="Y21" s="79">
        <f t="shared" si="10"/>
        <v>0</v>
      </c>
      <c r="Z21" s="73">
        <f t="shared" si="11"/>
        <v>0</v>
      </c>
      <c r="AA21" s="73">
        <f t="shared" si="12"/>
        <v>0</v>
      </c>
      <c r="AB21" s="81"/>
      <c r="AC21" s="81">
        <f t="shared" si="13"/>
        <v>0</v>
      </c>
    </row>
    <row r="22" spans="1:29" ht="12.75">
      <c r="A22" s="98"/>
      <c r="B22" s="98"/>
      <c r="C22" s="17"/>
      <c r="D22" s="17"/>
      <c r="E22" s="79"/>
      <c r="F22" s="79"/>
      <c r="G22" s="79"/>
      <c r="H22" s="79"/>
      <c r="I22" s="79"/>
      <c r="J22" s="79"/>
      <c r="K22" s="79"/>
      <c r="L22" s="124"/>
      <c r="M22" s="79">
        <f t="shared" si="7"/>
        <v>0</v>
      </c>
      <c r="N22" s="79">
        <f t="shared" si="8"/>
        <v>0</v>
      </c>
      <c r="O22" s="79"/>
      <c r="P22" s="79"/>
      <c r="Q22" s="79"/>
      <c r="R22" s="79"/>
      <c r="S22" s="79"/>
      <c r="T22" s="79"/>
      <c r="U22" s="79"/>
      <c r="V22" s="79"/>
      <c r="W22" s="125"/>
      <c r="X22" s="79">
        <f t="shared" si="9"/>
        <v>0</v>
      </c>
      <c r="Y22" s="79">
        <f t="shared" si="10"/>
        <v>0</v>
      </c>
      <c r="Z22" s="73">
        <f t="shared" si="11"/>
        <v>0</v>
      </c>
      <c r="AA22" s="73">
        <f t="shared" si="12"/>
        <v>0</v>
      </c>
      <c r="AB22" s="81"/>
      <c r="AC22" s="81">
        <f t="shared" si="13"/>
        <v>0</v>
      </c>
    </row>
    <row r="23" spans="1:29" ht="12.75">
      <c r="A23" s="78"/>
      <c r="B23" s="78"/>
      <c r="C23" s="17"/>
      <c r="D23" s="17"/>
      <c r="E23" s="79"/>
      <c r="F23" s="79"/>
      <c r="G23" s="79"/>
      <c r="H23" s="79"/>
      <c r="I23" s="79"/>
      <c r="J23" s="79"/>
      <c r="K23" s="79"/>
      <c r="L23" s="124"/>
      <c r="M23" s="79">
        <f t="shared" si="7"/>
        <v>0</v>
      </c>
      <c r="N23" s="79">
        <f t="shared" si="8"/>
        <v>0</v>
      </c>
      <c r="O23" s="79"/>
      <c r="P23" s="79"/>
      <c r="Q23" s="79"/>
      <c r="R23" s="79"/>
      <c r="S23" s="79"/>
      <c r="T23" s="79"/>
      <c r="U23" s="79"/>
      <c r="V23" s="79"/>
      <c r="W23" s="125"/>
      <c r="X23" s="79">
        <f t="shared" si="9"/>
        <v>0</v>
      </c>
      <c r="Y23" s="79">
        <f t="shared" si="10"/>
        <v>0</v>
      </c>
      <c r="Z23" s="73">
        <f t="shared" si="11"/>
        <v>0</v>
      </c>
      <c r="AA23" s="73">
        <f t="shared" si="12"/>
        <v>0</v>
      </c>
      <c r="AB23" s="81"/>
      <c r="AC23" s="81">
        <f t="shared" si="13"/>
        <v>0</v>
      </c>
    </row>
    <row r="24" spans="1:29" ht="12.75">
      <c r="A24" s="98"/>
      <c r="B24" s="78"/>
      <c r="C24" s="10"/>
      <c r="D24" s="10"/>
      <c r="E24" s="79"/>
      <c r="F24" s="79"/>
      <c r="G24" s="79"/>
      <c r="H24" s="79"/>
      <c r="I24" s="79"/>
      <c r="J24" s="79"/>
      <c r="K24" s="79"/>
      <c r="L24" s="124"/>
      <c r="M24" s="79">
        <f t="shared" si="7"/>
        <v>0</v>
      </c>
      <c r="N24" s="79">
        <f t="shared" si="8"/>
        <v>0</v>
      </c>
      <c r="O24" s="79"/>
      <c r="P24" s="79"/>
      <c r="Q24" s="79"/>
      <c r="R24" s="79"/>
      <c r="S24" s="79"/>
      <c r="T24" s="79"/>
      <c r="U24" s="79"/>
      <c r="V24" s="79"/>
      <c r="W24" s="125"/>
      <c r="X24" s="79">
        <f t="shared" si="9"/>
        <v>0</v>
      </c>
      <c r="Y24" s="79">
        <f t="shared" si="10"/>
        <v>0</v>
      </c>
      <c r="Z24" s="73">
        <f t="shared" si="11"/>
        <v>0</v>
      </c>
      <c r="AA24" s="73">
        <f t="shared" si="12"/>
        <v>0</v>
      </c>
      <c r="AB24" s="106"/>
      <c r="AC24" s="81">
        <f t="shared" si="13"/>
        <v>0</v>
      </c>
    </row>
    <row r="25" spans="1:29" ht="12.75">
      <c r="A25" s="78"/>
      <c r="B25" s="78"/>
      <c r="C25" s="17"/>
      <c r="D25" s="17"/>
      <c r="E25" s="79"/>
      <c r="F25" s="79"/>
      <c r="G25" s="79"/>
      <c r="H25" s="79"/>
      <c r="I25" s="79"/>
      <c r="J25" s="79"/>
      <c r="K25" s="79"/>
      <c r="L25" s="124"/>
      <c r="M25" s="79">
        <f t="shared" si="7"/>
        <v>0</v>
      </c>
      <c r="N25" s="79">
        <f t="shared" si="8"/>
        <v>0</v>
      </c>
      <c r="O25" s="79"/>
      <c r="P25" s="79"/>
      <c r="Q25" s="79"/>
      <c r="R25" s="79"/>
      <c r="S25" s="79"/>
      <c r="T25" s="79"/>
      <c r="U25" s="79"/>
      <c r="V25" s="79"/>
      <c r="W25" s="125"/>
      <c r="X25" s="79">
        <f t="shared" si="9"/>
        <v>0</v>
      </c>
      <c r="Y25" s="79">
        <f t="shared" si="10"/>
        <v>0</v>
      </c>
      <c r="Z25" s="73">
        <f t="shared" si="11"/>
        <v>0</v>
      </c>
      <c r="AA25" s="73">
        <f t="shared" si="12"/>
        <v>0</v>
      </c>
      <c r="AB25" s="81"/>
      <c r="AC25" s="81">
        <f t="shared" si="13"/>
        <v>0</v>
      </c>
    </row>
    <row r="26" spans="1:29" ht="12.75">
      <c r="A26" s="78"/>
      <c r="B26" s="78"/>
      <c r="C26" s="10"/>
      <c r="D26" s="10"/>
      <c r="E26" s="79"/>
      <c r="F26" s="79"/>
      <c r="G26" s="79"/>
      <c r="H26" s="79"/>
      <c r="I26" s="79"/>
      <c r="J26" s="79"/>
      <c r="K26" s="79"/>
      <c r="L26" s="124"/>
      <c r="M26" s="79">
        <f t="shared" si="7"/>
        <v>0</v>
      </c>
      <c r="N26" s="79">
        <f t="shared" si="8"/>
        <v>0</v>
      </c>
      <c r="O26" s="79"/>
      <c r="P26" s="79"/>
      <c r="Q26" s="79"/>
      <c r="R26" s="79"/>
      <c r="S26" s="79"/>
      <c r="T26" s="79"/>
      <c r="U26" s="79"/>
      <c r="V26" s="79"/>
      <c r="W26" s="125"/>
      <c r="X26" s="79">
        <f t="shared" si="9"/>
        <v>0</v>
      </c>
      <c r="Y26" s="79">
        <f t="shared" si="10"/>
        <v>0</v>
      </c>
      <c r="Z26" s="73">
        <f t="shared" si="11"/>
        <v>0</v>
      </c>
      <c r="AA26" s="73">
        <f t="shared" si="12"/>
        <v>0</v>
      </c>
      <c r="AB26" s="81"/>
      <c r="AC26" s="81">
        <f t="shared" si="13"/>
        <v>0</v>
      </c>
    </row>
    <row r="27" spans="1:29" ht="12.75">
      <c r="A27" s="98"/>
      <c r="B27" s="98"/>
      <c r="C27" s="17"/>
      <c r="D27" s="17"/>
      <c r="E27" s="79"/>
      <c r="F27" s="79"/>
      <c r="G27" s="79"/>
      <c r="H27" s="79"/>
      <c r="I27" s="79"/>
      <c r="J27" s="79"/>
      <c r="K27" s="79"/>
      <c r="L27" s="124"/>
      <c r="M27" s="79">
        <f t="shared" si="7"/>
        <v>0</v>
      </c>
      <c r="N27" s="79">
        <f t="shared" si="8"/>
        <v>0</v>
      </c>
      <c r="O27" s="79"/>
      <c r="P27" s="79"/>
      <c r="Q27" s="79"/>
      <c r="R27" s="79"/>
      <c r="S27" s="79"/>
      <c r="T27" s="79"/>
      <c r="U27" s="79"/>
      <c r="V27" s="79"/>
      <c r="W27" s="125"/>
      <c r="X27" s="79">
        <f t="shared" si="9"/>
        <v>0</v>
      </c>
      <c r="Y27" s="79">
        <f t="shared" si="10"/>
        <v>0</v>
      </c>
      <c r="Z27" s="73">
        <f t="shared" si="11"/>
        <v>0</v>
      </c>
      <c r="AA27" s="73">
        <f t="shared" si="12"/>
        <v>0</v>
      </c>
      <c r="AB27" s="81"/>
      <c r="AC27" s="81">
        <f t="shared" si="13"/>
        <v>0</v>
      </c>
    </row>
    <row r="28" spans="1:29" ht="12.75">
      <c r="A28" s="85"/>
      <c r="B28" s="85"/>
      <c r="C28" s="85"/>
      <c r="D28" s="85"/>
      <c r="E28" s="85"/>
      <c r="F28" s="85"/>
      <c r="G28" s="85"/>
      <c r="H28" s="86"/>
      <c r="I28" s="87"/>
      <c r="J28" s="87"/>
      <c r="K28" s="87"/>
      <c r="L28" s="87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</row>
    <row r="29" spans="1:29" ht="12.75">
      <c r="A29" s="112" t="s">
        <v>236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</row>
    <row r="30" spans="1:29" ht="12.75">
      <c r="A30" s="113" t="s">
        <v>237</v>
      </c>
      <c r="B30" s="114" t="s">
        <v>190</v>
      </c>
      <c r="C30" s="115" t="s">
        <v>191</v>
      </c>
      <c r="D30" t="s">
        <v>238</v>
      </c>
      <c r="E30" s="116">
        <v>1</v>
      </c>
      <c r="F30" s="60"/>
      <c r="G30" s="126">
        <v>2</v>
      </c>
      <c r="H30" s="60"/>
      <c r="I30" s="116">
        <v>3</v>
      </c>
      <c r="J30" s="60"/>
      <c r="K30" s="116">
        <v>4</v>
      </c>
      <c r="L30" s="60"/>
      <c r="M30" s="116">
        <v>5</v>
      </c>
      <c r="N30" s="60"/>
      <c r="O30" s="116">
        <v>6</v>
      </c>
      <c r="P30" s="60"/>
      <c r="Q30" s="116">
        <v>7</v>
      </c>
      <c r="R30" s="60"/>
      <c r="S30" s="116">
        <v>8</v>
      </c>
      <c r="T30" s="60"/>
      <c r="U30" s="116">
        <v>9</v>
      </c>
      <c r="V30" s="60"/>
      <c r="W30" s="60"/>
      <c r="X30" s="116">
        <v>10</v>
      </c>
      <c r="Y30" s="116"/>
      <c r="Z30" s="116" t="s">
        <v>196</v>
      </c>
      <c r="AB30" s="60"/>
      <c r="AC30" s="60" t="s">
        <v>195</v>
      </c>
    </row>
    <row r="31" spans="1:29" ht="12.75">
      <c r="A31" s="117">
        <v>1</v>
      </c>
      <c r="B31" s="17"/>
      <c r="C31" s="17"/>
      <c r="D31" s="117"/>
      <c r="E31" s="118"/>
      <c r="F31" s="93"/>
      <c r="G31" s="118"/>
      <c r="H31" s="93"/>
      <c r="I31" s="118"/>
      <c r="J31" s="93"/>
      <c r="K31" s="118"/>
      <c r="L31" s="93"/>
      <c r="M31" s="118"/>
      <c r="N31" s="93"/>
      <c r="O31" s="118"/>
      <c r="P31" s="93"/>
      <c r="Q31" s="118"/>
      <c r="R31" s="93"/>
      <c r="S31" s="118"/>
      <c r="T31" s="93"/>
      <c r="U31" s="118"/>
      <c r="V31" s="93"/>
      <c r="W31" s="93"/>
      <c r="X31" s="118"/>
      <c r="Y31" s="118"/>
      <c r="Z31" s="118">
        <f>SUM(E31:X31)</f>
        <v>0</v>
      </c>
      <c r="AB31" s="93"/>
      <c r="AC31" s="118">
        <f>SUM(D31:X31)</f>
        <v>0</v>
      </c>
    </row>
    <row r="32" spans="1:29" ht="12.75">
      <c r="A32" s="117">
        <v>2</v>
      </c>
      <c r="B32" s="17"/>
      <c r="C32" s="17"/>
      <c r="D32" s="117"/>
      <c r="E32" s="118"/>
      <c r="F32" s="93"/>
      <c r="G32" s="118"/>
      <c r="H32" s="93"/>
      <c r="I32" s="118"/>
      <c r="J32" s="93"/>
      <c r="K32" s="118"/>
      <c r="L32" s="93"/>
      <c r="M32" s="118"/>
      <c r="N32" s="93"/>
      <c r="O32" s="118"/>
      <c r="P32" s="93"/>
      <c r="Q32" s="118"/>
      <c r="R32" s="93"/>
      <c r="S32" s="118"/>
      <c r="T32" s="93"/>
      <c r="U32" s="118"/>
      <c r="V32" s="93"/>
      <c r="W32" s="93"/>
      <c r="X32" s="118"/>
      <c r="Y32" s="118"/>
      <c r="Z32" s="118">
        <f aca="true" t="shared" si="14" ref="Z32:Z38">SUM(E32:X32)</f>
        <v>0</v>
      </c>
      <c r="AB32" s="93"/>
      <c r="AC32" s="118">
        <f aca="true" t="shared" si="15" ref="AC32:AC38">SUM(D32:X32)</f>
        <v>0</v>
      </c>
    </row>
    <row r="33" spans="1:29" ht="12.75">
      <c r="A33" s="117">
        <v>3</v>
      </c>
      <c r="B33" s="17"/>
      <c r="C33" s="17"/>
      <c r="D33" s="117"/>
      <c r="E33" s="118"/>
      <c r="F33" s="93"/>
      <c r="G33" s="118"/>
      <c r="H33" s="93"/>
      <c r="I33" s="118"/>
      <c r="J33" s="93"/>
      <c r="K33" s="118"/>
      <c r="L33" s="93"/>
      <c r="M33" s="118"/>
      <c r="N33" s="93"/>
      <c r="O33" s="118"/>
      <c r="P33" s="93"/>
      <c r="Q33" s="118"/>
      <c r="R33" s="93"/>
      <c r="S33" s="118"/>
      <c r="T33" s="93"/>
      <c r="U33" s="118"/>
      <c r="V33" s="93"/>
      <c r="W33" s="93"/>
      <c r="X33" s="118"/>
      <c r="Y33" s="118"/>
      <c r="Z33" s="118">
        <f t="shared" si="14"/>
        <v>0</v>
      </c>
      <c r="AB33" s="93"/>
      <c r="AC33" s="118">
        <f t="shared" si="15"/>
        <v>0</v>
      </c>
    </row>
    <row r="34" spans="1:29" ht="12.75">
      <c r="A34" s="117">
        <v>4</v>
      </c>
      <c r="B34" s="17"/>
      <c r="C34" s="17"/>
      <c r="D34" s="117"/>
      <c r="E34" s="118"/>
      <c r="F34" s="93"/>
      <c r="G34" s="118"/>
      <c r="H34" s="93"/>
      <c r="I34" s="118"/>
      <c r="J34" s="93"/>
      <c r="K34" s="118"/>
      <c r="L34" s="93"/>
      <c r="M34" s="118"/>
      <c r="N34" s="93"/>
      <c r="O34" s="118"/>
      <c r="P34" s="93"/>
      <c r="Q34" s="118"/>
      <c r="R34" s="93"/>
      <c r="S34" s="118"/>
      <c r="T34" s="93"/>
      <c r="U34" s="118"/>
      <c r="V34" s="93"/>
      <c r="W34" s="93"/>
      <c r="X34" s="118"/>
      <c r="Y34" s="118"/>
      <c r="Z34" s="118">
        <f t="shared" si="14"/>
        <v>0</v>
      </c>
      <c r="AB34" s="93"/>
      <c r="AC34" s="118">
        <f t="shared" si="15"/>
        <v>0</v>
      </c>
    </row>
    <row r="35" spans="1:29" ht="12.75">
      <c r="A35" s="117">
        <v>5</v>
      </c>
      <c r="B35" s="10"/>
      <c r="C35" s="10"/>
      <c r="D35" s="117"/>
      <c r="E35" s="118"/>
      <c r="F35" s="93"/>
      <c r="G35" s="118"/>
      <c r="H35" s="93"/>
      <c r="I35" s="118"/>
      <c r="J35" s="93"/>
      <c r="K35" s="118"/>
      <c r="L35" s="93"/>
      <c r="M35" s="118"/>
      <c r="N35" s="93"/>
      <c r="O35" s="118"/>
      <c r="P35" s="93"/>
      <c r="Q35" s="118"/>
      <c r="R35" s="93"/>
      <c r="S35" s="118"/>
      <c r="T35" s="93"/>
      <c r="U35" s="118"/>
      <c r="V35" s="93"/>
      <c r="W35" s="93"/>
      <c r="X35" s="118"/>
      <c r="Y35" s="118"/>
      <c r="Z35" s="118">
        <f t="shared" si="14"/>
        <v>0</v>
      </c>
      <c r="AB35" s="93"/>
      <c r="AC35" s="118">
        <f t="shared" si="15"/>
        <v>0</v>
      </c>
    </row>
    <row r="36" spans="1:29" ht="12.75">
      <c r="A36" s="117">
        <v>6</v>
      </c>
      <c r="B36" s="10"/>
      <c r="C36" s="10"/>
      <c r="D36" s="117"/>
      <c r="E36" s="118"/>
      <c r="F36" s="93"/>
      <c r="G36" s="118"/>
      <c r="H36" s="93"/>
      <c r="I36" s="118"/>
      <c r="J36" s="93"/>
      <c r="K36" s="118"/>
      <c r="L36" s="93"/>
      <c r="M36" s="118"/>
      <c r="N36" s="93"/>
      <c r="O36" s="118"/>
      <c r="P36" s="93"/>
      <c r="Q36" s="118"/>
      <c r="R36" s="93"/>
      <c r="S36" s="118"/>
      <c r="T36" s="93"/>
      <c r="U36" s="118"/>
      <c r="V36" s="93"/>
      <c r="W36" s="93"/>
      <c r="X36" s="118"/>
      <c r="Y36" s="118"/>
      <c r="Z36" s="118">
        <f t="shared" si="14"/>
        <v>0</v>
      </c>
      <c r="AB36" s="93"/>
      <c r="AC36" s="118">
        <f t="shared" si="15"/>
        <v>0</v>
      </c>
    </row>
    <row r="37" spans="1:29" ht="12.75">
      <c r="A37" s="117">
        <v>7</v>
      </c>
      <c r="B37" s="10"/>
      <c r="C37" s="10"/>
      <c r="D37" s="117"/>
      <c r="E37" s="118"/>
      <c r="F37" s="93"/>
      <c r="G37" s="118"/>
      <c r="H37" s="93"/>
      <c r="I37" s="118"/>
      <c r="J37" s="93"/>
      <c r="K37" s="118"/>
      <c r="L37" s="93"/>
      <c r="M37" s="118"/>
      <c r="N37" s="93"/>
      <c r="O37" s="118"/>
      <c r="P37" s="93"/>
      <c r="Q37" s="118"/>
      <c r="R37" s="93"/>
      <c r="S37" s="118"/>
      <c r="T37" s="93"/>
      <c r="U37" s="118"/>
      <c r="V37" s="93"/>
      <c r="W37" s="93"/>
      <c r="X37" s="118"/>
      <c r="Y37" s="118"/>
      <c r="Z37" s="118">
        <f t="shared" si="14"/>
        <v>0</v>
      </c>
      <c r="AB37" s="93"/>
      <c r="AC37" s="118">
        <f t="shared" si="15"/>
        <v>0</v>
      </c>
    </row>
    <row r="38" spans="1:29" ht="12.75">
      <c r="A38" s="117">
        <v>8</v>
      </c>
      <c r="B38" s="10"/>
      <c r="C38" s="10"/>
      <c r="D38" s="117"/>
      <c r="E38" s="118"/>
      <c r="F38" s="93"/>
      <c r="G38" s="118"/>
      <c r="H38" s="93"/>
      <c r="I38" s="118"/>
      <c r="J38" s="93"/>
      <c r="K38" s="118"/>
      <c r="L38" s="93"/>
      <c r="M38" s="118"/>
      <c r="N38" s="93"/>
      <c r="O38" s="118"/>
      <c r="P38" s="93"/>
      <c r="Q38" s="118"/>
      <c r="R38" s="93"/>
      <c r="S38" s="118"/>
      <c r="T38" s="93"/>
      <c r="U38" s="118"/>
      <c r="V38" s="93"/>
      <c r="W38" s="93"/>
      <c r="X38" s="118"/>
      <c r="Y38" s="118"/>
      <c r="Z38" s="118">
        <f t="shared" si="14"/>
        <v>0</v>
      </c>
      <c r="AB38" s="93"/>
      <c r="AC38" s="118">
        <f t="shared" si="15"/>
        <v>0</v>
      </c>
    </row>
    <row r="39" spans="1:29" ht="12.75">
      <c r="A39" s="117">
        <v>9</v>
      </c>
      <c r="B39" s="10"/>
      <c r="C39" s="10"/>
      <c r="D39" s="117"/>
      <c r="E39" s="118"/>
      <c r="F39" s="93"/>
      <c r="G39" s="118"/>
      <c r="H39" s="93"/>
      <c r="I39" s="118"/>
      <c r="J39" s="93"/>
      <c r="K39" s="118"/>
      <c r="L39" s="93"/>
      <c r="M39" s="118"/>
      <c r="N39" s="93"/>
      <c r="O39" s="118"/>
      <c r="P39" s="93"/>
      <c r="Q39" s="118"/>
      <c r="R39" s="93"/>
      <c r="S39" s="118"/>
      <c r="T39" s="93"/>
      <c r="U39" s="118"/>
      <c r="V39" s="93"/>
      <c r="W39" s="93"/>
      <c r="X39" s="118"/>
      <c r="Y39" s="118"/>
      <c r="Z39" s="118">
        <f aca="true" t="shared" si="16" ref="Z39">SUM(E39:X39)</f>
        <v>0</v>
      </c>
      <c r="AB39" s="93"/>
      <c r="AC39" s="118">
        <f aca="true" t="shared" si="17" ref="AC39">SUM(D39:X39)</f>
        <v>0</v>
      </c>
    </row>
  </sheetData>
  <sheetProtection selectLockedCells="1" selectUnlockedCells="1"/>
  <mergeCells count="6">
    <mergeCell ref="A1:AC1"/>
    <mergeCell ref="A2:AC2"/>
    <mergeCell ref="A3:B3"/>
    <mergeCell ref="A4:B4"/>
    <mergeCell ref="A5:B5"/>
    <mergeCell ref="A29:AC29"/>
  </mergeCells>
  <printOptions/>
  <pageMargins left="0.25" right="0.25" top="0.75" bottom="0.75" header="0.3" footer="0.5118055555555555"/>
  <pageSetup fitToHeight="1" fitToWidth="1" horizontalDpi="300" verticalDpi="300" orientation="landscape"/>
  <headerFooter alignWithMargins="0">
    <oddHeader>&amp;C&amp;"Arial,Bold"&amp;12 2011 Champion of Champions
10m WOMEN'S AIR RIFLE RESULTS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5"/>
  <sheetViews>
    <sheetView workbookViewId="0" topLeftCell="A6">
      <selection activeCell="A9" sqref="A9"/>
    </sheetView>
  </sheetViews>
  <sheetFormatPr defaultColWidth="9.140625" defaultRowHeight="12.75"/>
  <cols>
    <col min="1" max="1" width="5.7109375" style="0" customWidth="1"/>
    <col min="2" max="2" width="11.421875" style="0" customWidth="1"/>
    <col min="3" max="3" width="13.421875" style="0" customWidth="1"/>
    <col min="4" max="4" width="13.00390625" style="0" customWidth="1"/>
    <col min="5" max="5" width="5.7109375" style="0" customWidth="1"/>
    <col min="6" max="6" width="3.7109375" style="0" customWidth="1"/>
    <col min="7" max="7" width="5.7109375" style="0" customWidth="1"/>
    <col min="8" max="8" width="3.7109375" style="0" customWidth="1"/>
    <col min="9" max="9" width="5.7109375" style="0" customWidth="1"/>
    <col min="10" max="10" width="3.7109375" style="0" customWidth="1"/>
    <col min="11" max="11" width="5.7109375" style="0" customWidth="1"/>
    <col min="12" max="12" width="3.7109375" style="0" customWidth="1"/>
    <col min="13" max="13" width="5.7109375" style="0" customWidth="1"/>
    <col min="14" max="14" width="3.7109375" style="0" customWidth="1"/>
    <col min="15" max="15" width="5.7109375" style="0" customWidth="1"/>
    <col min="16" max="16" width="3.7109375" style="0" customWidth="1"/>
    <col min="17" max="17" width="6.7109375" style="0" customWidth="1"/>
    <col min="18" max="18" width="4.7109375" style="0" customWidth="1"/>
    <col min="19" max="19" width="5.7109375" style="0" customWidth="1"/>
    <col min="20" max="20" width="3.7109375" style="0" customWidth="1"/>
    <col min="21" max="21" width="5.7109375" style="0" customWidth="1"/>
    <col min="22" max="22" width="3.7109375" style="0" customWidth="1"/>
    <col min="23" max="23" width="5.7109375" style="0" customWidth="1"/>
    <col min="24" max="24" width="3.7109375" style="0" customWidth="1"/>
    <col min="25" max="25" width="6.8515625" style="0" customWidth="1"/>
    <col min="26" max="26" width="3.7109375" style="0" customWidth="1"/>
    <col min="28" max="28" width="3.7109375" style="0" customWidth="1"/>
    <col min="29" max="29" width="5.7109375" style="0" customWidth="1"/>
    <col min="30" max="30" width="3.7109375" style="0" customWidth="1"/>
    <col min="31" max="31" width="6.7109375" style="0" customWidth="1"/>
    <col min="32" max="32" width="4.7109375" style="0" customWidth="1"/>
    <col min="33" max="33" width="7.7109375" style="0" customWidth="1"/>
    <col min="34" max="34" width="4.7109375" style="0" customWidth="1"/>
    <col min="35" max="35" width="6.7109375" style="0" customWidth="1"/>
    <col min="36" max="36" width="7.7109375" style="0" customWidth="1"/>
    <col min="37" max="16384" width="8.7109375" style="0" customWidth="1"/>
  </cols>
  <sheetData>
    <row r="1" spans="1:36" ht="12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</row>
    <row r="2" spans="1:36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</row>
    <row r="3" spans="1:36" ht="12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</row>
    <row r="4" spans="1:36" ht="12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</row>
    <row r="5" spans="1:36" ht="12.75">
      <c r="A5" s="65" t="s">
        <v>185</v>
      </c>
      <c r="B5" s="65"/>
      <c r="C5" s="66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</row>
    <row r="6" spans="1:36" ht="12.75">
      <c r="A6" s="68" t="s">
        <v>186</v>
      </c>
      <c r="B6" s="68"/>
      <c r="C6" s="66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</row>
    <row r="7" spans="1:36" ht="12.75">
      <c r="A7" s="65" t="s">
        <v>187</v>
      </c>
      <c r="B7" s="65"/>
      <c r="C7" s="66"/>
      <c r="D7" s="66"/>
      <c r="E7" s="66"/>
      <c r="F7" s="66"/>
      <c r="G7" s="66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6"/>
      <c r="AB7" s="66"/>
      <c r="AC7" s="66"/>
      <c r="AD7" s="66"/>
      <c r="AE7" s="66"/>
      <c r="AF7" s="66"/>
      <c r="AG7" s="66"/>
      <c r="AH7" s="66"/>
      <c r="AI7" s="66"/>
      <c r="AJ7" s="66"/>
    </row>
    <row r="8" spans="1:36" ht="12.75">
      <c r="A8" s="71"/>
      <c r="B8" s="71"/>
      <c r="C8" s="66"/>
      <c r="D8" s="66"/>
      <c r="E8" s="66"/>
      <c r="F8" s="66"/>
      <c r="G8" s="66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6"/>
      <c r="AB8" s="66"/>
      <c r="AC8" s="66"/>
      <c r="AD8" s="66"/>
      <c r="AE8" s="66"/>
      <c r="AF8" s="66"/>
      <c r="AG8" s="66"/>
      <c r="AH8" s="66"/>
      <c r="AI8" s="66"/>
      <c r="AJ8" s="66"/>
    </row>
    <row r="9" spans="1:36" ht="12.75">
      <c r="A9" s="73" t="s">
        <v>188</v>
      </c>
      <c r="B9" s="73" t="s">
        <v>189</v>
      </c>
      <c r="C9" s="74" t="s">
        <v>190</v>
      </c>
      <c r="D9" s="74" t="s">
        <v>191</v>
      </c>
      <c r="E9" s="75">
        <v>1</v>
      </c>
      <c r="F9" s="75" t="s">
        <v>192</v>
      </c>
      <c r="G9" s="75">
        <v>2</v>
      </c>
      <c r="H9" s="75" t="s">
        <v>192</v>
      </c>
      <c r="I9" s="75">
        <v>3</v>
      </c>
      <c r="J9" s="75" t="s">
        <v>192</v>
      </c>
      <c r="K9" s="75">
        <v>4</v>
      </c>
      <c r="L9" s="75" t="s">
        <v>192</v>
      </c>
      <c r="M9" s="75">
        <v>5</v>
      </c>
      <c r="N9" s="75" t="s">
        <v>192</v>
      </c>
      <c r="O9" s="75">
        <v>6</v>
      </c>
      <c r="P9" s="75" t="s">
        <v>192</v>
      </c>
      <c r="Q9" s="75" t="s">
        <v>193</v>
      </c>
      <c r="R9" s="75" t="s">
        <v>192</v>
      </c>
      <c r="S9" s="75">
        <v>1</v>
      </c>
      <c r="T9" s="75" t="s">
        <v>192</v>
      </c>
      <c r="U9" s="75">
        <v>2</v>
      </c>
      <c r="V9" s="75" t="s">
        <v>192</v>
      </c>
      <c r="W9" s="75">
        <v>3</v>
      </c>
      <c r="X9" s="75" t="s">
        <v>192</v>
      </c>
      <c r="Y9" s="75">
        <v>4</v>
      </c>
      <c r="Z9" s="75" t="s">
        <v>192</v>
      </c>
      <c r="AA9" s="75">
        <v>5</v>
      </c>
      <c r="AB9" s="75" t="s">
        <v>192</v>
      </c>
      <c r="AC9" s="75">
        <v>6</v>
      </c>
      <c r="AD9" s="75" t="s">
        <v>192</v>
      </c>
      <c r="AE9" s="75" t="s">
        <v>194</v>
      </c>
      <c r="AF9" s="75" t="s">
        <v>192</v>
      </c>
      <c r="AG9" s="75" t="s">
        <v>195</v>
      </c>
      <c r="AH9" s="75" t="s">
        <v>192</v>
      </c>
      <c r="AI9" s="75" t="s">
        <v>196</v>
      </c>
      <c r="AJ9" s="75" t="s">
        <v>195</v>
      </c>
    </row>
    <row r="10" spans="1:36" ht="12.75">
      <c r="A10" s="78">
        <v>20</v>
      </c>
      <c r="B10" s="78">
        <v>3</v>
      </c>
      <c r="C10" s="10" t="s">
        <v>54</v>
      </c>
      <c r="D10" s="10" t="s">
        <v>55</v>
      </c>
      <c r="E10" s="79">
        <v>97</v>
      </c>
      <c r="F10" s="79">
        <v>2</v>
      </c>
      <c r="G10" s="79">
        <v>96</v>
      </c>
      <c r="H10" s="79">
        <v>2</v>
      </c>
      <c r="I10" s="79">
        <v>97</v>
      </c>
      <c r="J10" s="79">
        <v>4</v>
      </c>
      <c r="K10" s="79">
        <v>100</v>
      </c>
      <c r="L10" s="79">
        <v>5</v>
      </c>
      <c r="M10" s="79">
        <v>96</v>
      </c>
      <c r="N10" s="79">
        <v>2</v>
      </c>
      <c r="O10" s="79">
        <v>99</v>
      </c>
      <c r="P10" s="79">
        <v>4</v>
      </c>
      <c r="Q10" s="79">
        <f>O10+M10+K10+I10+G10+E10</f>
        <v>585</v>
      </c>
      <c r="R10" s="79">
        <f>P10+F10+H10+J10+L10+N10</f>
        <v>19</v>
      </c>
      <c r="S10" s="79">
        <v>97</v>
      </c>
      <c r="T10" s="79">
        <v>5</v>
      </c>
      <c r="U10" s="79">
        <v>96</v>
      </c>
      <c r="V10" s="79">
        <v>3</v>
      </c>
      <c r="W10" s="79">
        <v>94</v>
      </c>
      <c r="X10" s="79">
        <v>3</v>
      </c>
      <c r="Y10" s="79">
        <v>94</v>
      </c>
      <c r="Z10" s="79">
        <v>3</v>
      </c>
      <c r="AA10" s="79">
        <v>97</v>
      </c>
      <c r="AB10" s="79">
        <v>4</v>
      </c>
      <c r="AC10" s="79">
        <v>94</v>
      </c>
      <c r="AD10" s="79">
        <v>2</v>
      </c>
      <c r="AE10" s="79">
        <f>AC10+AA10+Y10+W10+U10+S10</f>
        <v>572</v>
      </c>
      <c r="AF10" s="79">
        <f>AD10+AB10+Z10+X10+V10+T10</f>
        <v>20</v>
      </c>
      <c r="AG10" s="73">
        <f>Q10+AE10</f>
        <v>1157</v>
      </c>
      <c r="AH10" s="73">
        <f>R10+AF10</f>
        <v>39</v>
      </c>
      <c r="AI10" s="81">
        <v>98.2</v>
      </c>
      <c r="AJ10" s="81">
        <f>AI10+AG10</f>
        <v>1255.2</v>
      </c>
    </row>
    <row r="11" spans="1:36" ht="12.75">
      <c r="A11" s="78">
        <v>10</v>
      </c>
      <c r="B11" s="78">
        <v>4</v>
      </c>
      <c r="C11" s="10" t="s">
        <v>124</v>
      </c>
      <c r="D11" s="10" t="s">
        <v>125</v>
      </c>
      <c r="E11" s="79">
        <v>96</v>
      </c>
      <c r="F11" s="79">
        <v>3</v>
      </c>
      <c r="G11" s="79">
        <v>94</v>
      </c>
      <c r="H11" s="79">
        <v>3</v>
      </c>
      <c r="I11" s="79">
        <v>96</v>
      </c>
      <c r="J11" s="79">
        <v>5</v>
      </c>
      <c r="K11" s="79">
        <v>98</v>
      </c>
      <c r="L11" s="79">
        <v>3</v>
      </c>
      <c r="M11" s="79">
        <v>95</v>
      </c>
      <c r="N11" s="79">
        <v>3</v>
      </c>
      <c r="O11" s="79">
        <v>95</v>
      </c>
      <c r="P11" s="79">
        <v>1</v>
      </c>
      <c r="Q11" s="79">
        <f>O11+M11+K11+I11+G11+E11</f>
        <v>574</v>
      </c>
      <c r="R11" s="79">
        <f>P11+F11+H11+J11+L11+N11</f>
        <v>18</v>
      </c>
      <c r="S11" s="79">
        <v>98</v>
      </c>
      <c r="T11" s="79">
        <v>3</v>
      </c>
      <c r="U11" s="79">
        <v>96</v>
      </c>
      <c r="V11" s="79">
        <v>3</v>
      </c>
      <c r="W11" s="79">
        <v>94</v>
      </c>
      <c r="X11" s="79">
        <v>4</v>
      </c>
      <c r="Y11" s="79">
        <v>97</v>
      </c>
      <c r="Z11" s="79">
        <v>4</v>
      </c>
      <c r="AA11" s="79">
        <v>92</v>
      </c>
      <c r="AB11" s="79">
        <v>3</v>
      </c>
      <c r="AC11" s="79">
        <v>97</v>
      </c>
      <c r="AD11" s="79">
        <v>5</v>
      </c>
      <c r="AE11" s="79">
        <f>AC11+AA11+Y11+W11+U11+S11</f>
        <v>574</v>
      </c>
      <c r="AF11" s="79">
        <f>AD11+AB11+Z11+X11+V11+T11</f>
        <v>22</v>
      </c>
      <c r="AG11" s="73">
        <f>Q11+AE11</f>
        <v>1148</v>
      </c>
      <c r="AH11" s="73">
        <f>R11+AF11</f>
        <v>40</v>
      </c>
      <c r="AI11" s="81">
        <v>98.8</v>
      </c>
      <c r="AJ11" s="81">
        <f>AI11+AG11</f>
        <v>1246.8</v>
      </c>
    </row>
    <row r="12" spans="1:36" ht="12.75">
      <c r="A12" s="78">
        <v>12</v>
      </c>
      <c r="B12" s="78">
        <v>5</v>
      </c>
      <c r="C12" s="10" t="s">
        <v>180</v>
      </c>
      <c r="D12" s="10" t="s">
        <v>71</v>
      </c>
      <c r="E12" s="79">
        <v>95</v>
      </c>
      <c r="F12" s="79">
        <v>3</v>
      </c>
      <c r="G12" s="79">
        <v>98</v>
      </c>
      <c r="H12" s="79">
        <v>2</v>
      </c>
      <c r="I12" s="79">
        <v>98</v>
      </c>
      <c r="J12" s="79">
        <v>5</v>
      </c>
      <c r="K12" s="79">
        <v>97</v>
      </c>
      <c r="L12" s="79">
        <v>4</v>
      </c>
      <c r="M12" s="79">
        <v>94</v>
      </c>
      <c r="N12" s="79">
        <v>3</v>
      </c>
      <c r="O12" s="79">
        <v>92</v>
      </c>
      <c r="P12" s="79">
        <v>1</v>
      </c>
      <c r="Q12" s="79">
        <f>O12+M12+K12+I12+G12+E12</f>
        <v>574</v>
      </c>
      <c r="R12" s="79">
        <f>P12+F12+H12+J12+L12+N12</f>
        <v>18</v>
      </c>
      <c r="S12" s="79">
        <v>94</v>
      </c>
      <c r="T12" s="79">
        <v>1</v>
      </c>
      <c r="U12" s="79">
        <v>94</v>
      </c>
      <c r="V12" s="79">
        <v>3</v>
      </c>
      <c r="W12" s="79">
        <v>97</v>
      </c>
      <c r="X12" s="79">
        <v>5</v>
      </c>
      <c r="Y12" s="79">
        <v>94</v>
      </c>
      <c r="Z12" s="79">
        <v>2</v>
      </c>
      <c r="AA12" s="79">
        <v>96</v>
      </c>
      <c r="AB12" s="79">
        <v>2</v>
      </c>
      <c r="AC12" s="79">
        <v>97</v>
      </c>
      <c r="AD12" s="79">
        <v>1</v>
      </c>
      <c r="AE12" s="79">
        <f>AC12+AA12+Y12+W12+U12+S12</f>
        <v>572</v>
      </c>
      <c r="AF12" s="79">
        <f>AD12+AB12+Z12+X12+V12+T12</f>
        <v>14</v>
      </c>
      <c r="AG12" s="73">
        <v>1146</v>
      </c>
      <c r="AH12" s="73">
        <f>R12+AF12</f>
        <v>32</v>
      </c>
      <c r="AI12" s="73">
        <v>100.2</v>
      </c>
      <c r="AJ12" s="81">
        <f>AI12+AG12</f>
        <v>1246.2</v>
      </c>
    </row>
    <row r="13" spans="1:36" ht="12.75">
      <c r="A13" s="78">
        <v>21</v>
      </c>
      <c r="B13" s="78">
        <v>6</v>
      </c>
      <c r="C13" s="10" t="s">
        <v>138</v>
      </c>
      <c r="D13" s="10" t="s">
        <v>139</v>
      </c>
      <c r="E13" s="79">
        <v>96</v>
      </c>
      <c r="F13" s="79">
        <v>3</v>
      </c>
      <c r="G13" s="79">
        <v>94</v>
      </c>
      <c r="H13" s="79">
        <v>2</v>
      </c>
      <c r="I13" s="79">
        <v>92</v>
      </c>
      <c r="J13" s="79">
        <v>1</v>
      </c>
      <c r="K13" s="79">
        <v>98</v>
      </c>
      <c r="L13" s="79">
        <v>4</v>
      </c>
      <c r="M13" s="79">
        <v>96</v>
      </c>
      <c r="N13" s="79">
        <v>2</v>
      </c>
      <c r="O13" s="79">
        <v>94</v>
      </c>
      <c r="P13" s="79">
        <v>4</v>
      </c>
      <c r="Q13" s="79">
        <f>O13+M13+K13+I13+G13+E13</f>
        <v>570</v>
      </c>
      <c r="R13" s="79">
        <f>P13+F13+H13+J13+L13+N13</f>
        <v>16</v>
      </c>
      <c r="S13" s="79">
        <v>97</v>
      </c>
      <c r="T13" s="79">
        <v>4</v>
      </c>
      <c r="U13" s="79">
        <v>97</v>
      </c>
      <c r="V13" s="79">
        <v>3</v>
      </c>
      <c r="W13" s="79">
        <v>96</v>
      </c>
      <c r="X13" s="79">
        <v>5</v>
      </c>
      <c r="Y13" s="79">
        <v>96</v>
      </c>
      <c r="Z13" s="79">
        <v>1</v>
      </c>
      <c r="AA13" s="79">
        <v>94</v>
      </c>
      <c r="AB13" s="79">
        <v>1</v>
      </c>
      <c r="AC13" s="79">
        <v>94</v>
      </c>
      <c r="AD13" s="79">
        <v>3</v>
      </c>
      <c r="AE13" s="79">
        <f>AC13+AA13+Y13+W13+U13+S13</f>
        <v>574</v>
      </c>
      <c r="AF13" s="79">
        <f>AD13+AB13+Z13+X13+V13+T13</f>
        <v>17</v>
      </c>
      <c r="AG13" s="73">
        <v>1144</v>
      </c>
      <c r="AH13" s="73">
        <f>R13+AF13</f>
        <v>33</v>
      </c>
      <c r="AI13" s="81">
        <v>98.9</v>
      </c>
      <c r="AJ13" s="81">
        <f>AI13+AG13</f>
        <v>1242.9</v>
      </c>
    </row>
    <row r="14" spans="1:36" ht="12.75">
      <c r="A14" s="78">
        <v>17</v>
      </c>
      <c r="B14" s="78">
        <v>11</v>
      </c>
      <c r="C14" s="10" t="s">
        <v>150</v>
      </c>
      <c r="D14" s="10" t="s">
        <v>144</v>
      </c>
      <c r="E14" s="79">
        <v>97</v>
      </c>
      <c r="F14" s="79">
        <v>2</v>
      </c>
      <c r="G14" s="79">
        <v>95</v>
      </c>
      <c r="H14" s="79">
        <v>3</v>
      </c>
      <c r="I14" s="79">
        <v>94</v>
      </c>
      <c r="J14" s="79">
        <v>3</v>
      </c>
      <c r="K14" s="79">
        <v>93</v>
      </c>
      <c r="L14" s="79">
        <v>1</v>
      </c>
      <c r="M14" s="79">
        <v>92</v>
      </c>
      <c r="N14" s="79">
        <v>0</v>
      </c>
      <c r="O14" s="79">
        <v>95</v>
      </c>
      <c r="P14" s="79">
        <v>2</v>
      </c>
      <c r="Q14" s="79">
        <f>O14+M14+K14+I14+G14+E14</f>
        <v>566</v>
      </c>
      <c r="R14" s="79">
        <f>P14+F14+H14+J14+L14+N14</f>
        <v>11</v>
      </c>
      <c r="S14" s="79">
        <v>98</v>
      </c>
      <c r="T14" s="79">
        <v>3</v>
      </c>
      <c r="U14" s="79">
        <v>97</v>
      </c>
      <c r="V14" s="79">
        <v>6</v>
      </c>
      <c r="W14" s="79">
        <v>91</v>
      </c>
      <c r="X14" s="79">
        <v>1</v>
      </c>
      <c r="Y14" s="79">
        <v>97</v>
      </c>
      <c r="Z14" s="79">
        <v>4</v>
      </c>
      <c r="AA14" s="79">
        <v>96</v>
      </c>
      <c r="AB14" s="79">
        <v>5</v>
      </c>
      <c r="AC14" s="79">
        <v>93</v>
      </c>
      <c r="AD14" s="79">
        <v>2</v>
      </c>
      <c r="AE14" s="79">
        <f>AC14+AA14+Y14+W14+U14+S14</f>
        <v>572</v>
      </c>
      <c r="AF14" s="79">
        <f>AD14+AB14+Z14+X14+V14+T14</f>
        <v>21</v>
      </c>
      <c r="AG14" s="73">
        <f>Q14+AE14</f>
        <v>1138</v>
      </c>
      <c r="AH14" s="73">
        <f>R14+AF14</f>
        <v>32</v>
      </c>
      <c r="AI14" s="81">
        <v>101.4</v>
      </c>
      <c r="AJ14" s="81">
        <f>AI14+AG14</f>
        <v>1239.4</v>
      </c>
    </row>
    <row r="15" spans="1:36" ht="12.75">
      <c r="A15" s="78">
        <v>7</v>
      </c>
      <c r="B15" s="78">
        <v>10</v>
      </c>
      <c r="C15" s="10" t="s">
        <v>63</v>
      </c>
      <c r="D15" s="10" t="s">
        <v>64</v>
      </c>
      <c r="E15" s="79">
        <v>92</v>
      </c>
      <c r="F15" s="79">
        <v>2</v>
      </c>
      <c r="G15" s="79">
        <v>94</v>
      </c>
      <c r="H15" s="79">
        <v>0</v>
      </c>
      <c r="I15" s="79">
        <v>97</v>
      </c>
      <c r="J15" s="79">
        <v>2</v>
      </c>
      <c r="K15" s="79">
        <v>95</v>
      </c>
      <c r="L15" s="79">
        <v>5</v>
      </c>
      <c r="M15" s="79">
        <v>96</v>
      </c>
      <c r="N15" s="79">
        <v>3</v>
      </c>
      <c r="O15" s="79">
        <v>92</v>
      </c>
      <c r="P15" s="79">
        <v>0</v>
      </c>
      <c r="Q15" s="79">
        <f>O15+M15+K15+I15+G15+E15</f>
        <v>566</v>
      </c>
      <c r="R15" s="79">
        <f>P15+F15+H15+J15+L15+N15</f>
        <v>12</v>
      </c>
      <c r="S15" s="79">
        <v>96</v>
      </c>
      <c r="T15" s="79">
        <v>4</v>
      </c>
      <c r="U15" s="79">
        <v>96</v>
      </c>
      <c r="V15" s="79">
        <v>3</v>
      </c>
      <c r="W15" s="79">
        <v>93</v>
      </c>
      <c r="X15" s="79">
        <v>3</v>
      </c>
      <c r="Y15" s="79">
        <v>98</v>
      </c>
      <c r="Z15" s="79">
        <v>7</v>
      </c>
      <c r="AA15" s="79">
        <v>96</v>
      </c>
      <c r="AB15" s="79">
        <v>5</v>
      </c>
      <c r="AC15" s="79">
        <v>96</v>
      </c>
      <c r="AD15" s="79">
        <v>4</v>
      </c>
      <c r="AE15" s="79">
        <f>AC15+AA15+Y15+W15+U15+S15</f>
        <v>575</v>
      </c>
      <c r="AF15" s="79">
        <f>AD15+AB15+Z15+X15+V15+T15</f>
        <v>26</v>
      </c>
      <c r="AG15" s="73">
        <f>Q15+AE15</f>
        <v>1141</v>
      </c>
      <c r="AH15" s="73">
        <f>R15+AF15</f>
        <v>38</v>
      </c>
      <c r="AI15" s="81">
        <v>94.2</v>
      </c>
      <c r="AJ15" s="81">
        <f>AI15+AG15</f>
        <v>1235.2</v>
      </c>
    </row>
    <row r="16" spans="1:36" ht="12.75">
      <c r="A16" s="78">
        <v>9</v>
      </c>
      <c r="B16" s="78">
        <v>7</v>
      </c>
      <c r="C16" s="10" t="s">
        <v>35</v>
      </c>
      <c r="D16" s="10" t="s">
        <v>36</v>
      </c>
      <c r="E16" s="79">
        <v>92</v>
      </c>
      <c r="F16" s="79">
        <v>0</v>
      </c>
      <c r="G16" s="79">
        <v>96</v>
      </c>
      <c r="H16" s="79">
        <v>3</v>
      </c>
      <c r="I16" s="79">
        <v>95</v>
      </c>
      <c r="J16" s="79">
        <v>4</v>
      </c>
      <c r="K16" s="79">
        <v>96</v>
      </c>
      <c r="L16" s="79">
        <v>4</v>
      </c>
      <c r="M16" s="79">
        <v>94</v>
      </c>
      <c r="N16" s="79">
        <v>3</v>
      </c>
      <c r="O16" s="79">
        <v>95</v>
      </c>
      <c r="P16" s="79">
        <v>3</v>
      </c>
      <c r="Q16" s="79">
        <f>O16+M16+K16+I16+G16+E16</f>
        <v>568</v>
      </c>
      <c r="R16" s="79">
        <f>P16+F16+H16+J16+L16+N16</f>
        <v>17</v>
      </c>
      <c r="S16" s="79">
        <v>93</v>
      </c>
      <c r="T16" s="79">
        <v>2</v>
      </c>
      <c r="U16" s="79">
        <v>94</v>
      </c>
      <c r="V16" s="79">
        <v>3</v>
      </c>
      <c r="W16" s="79">
        <v>94</v>
      </c>
      <c r="X16" s="79">
        <v>1</v>
      </c>
      <c r="Y16" s="79">
        <v>95</v>
      </c>
      <c r="Z16" s="79">
        <v>1</v>
      </c>
      <c r="AA16" s="79">
        <v>98</v>
      </c>
      <c r="AB16" s="79">
        <v>4</v>
      </c>
      <c r="AC16" s="79">
        <v>96</v>
      </c>
      <c r="AD16" s="79">
        <v>3</v>
      </c>
      <c r="AE16" s="79">
        <f>AC16+AA16+Y16+W16+U16+S16</f>
        <v>570</v>
      </c>
      <c r="AF16" s="79">
        <f>AD16+AB16+Z16+X16+V16+T16</f>
        <v>14</v>
      </c>
      <c r="AG16" s="73">
        <f>Q16+AE16</f>
        <v>1138</v>
      </c>
      <c r="AH16" s="73">
        <f>R16+AF16</f>
        <v>31</v>
      </c>
      <c r="AI16" s="81">
        <v>96.6</v>
      </c>
      <c r="AJ16" s="81">
        <f>AI16+AG16</f>
        <v>1234.6</v>
      </c>
    </row>
    <row r="17" spans="1:36" ht="12.75">
      <c r="A17" s="78">
        <v>19</v>
      </c>
      <c r="B17" s="78">
        <v>12</v>
      </c>
      <c r="C17" s="17" t="s">
        <v>122</v>
      </c>
      <c r="D17" s="17" t="s">
        <v>123</v>
      </c>
      <c r="E17" s="79">
        <v>95</v>
      </c>
      <c r="F17" s="79">
        <v>0</v>
      </c>
      <c r="G17" s="79">
        <v>91</v>
      </c>
      <c r="H17" s="79">
        <v>2</v>
      </c>
      <c r="I17" s="79">
        <v>93</v>
      </c>
      <c r="J17" s="79">
        <v>2</v>
      </c>
      <c r="K17" s="79">
        <v>91</v>
      </c>
      <c r="L17" s="79">
        <v>1</v>
      </c>
      <c r="M17" s="79">
        <v>94</v>
      </c>
      <c r="N17" s="79">
        <v>4</v>
      </c>
      <c r="O17" s="79">
        <v>96</v>
      </c>
      <c r="P17" s="79">
        <v>4</v>
      </c>
      <c r="Q17" s="79">
        <f>O17+M17+K17+I17+G17+E17</f>
        <v>560</v>
      </c>
      <c r="R17" s="79">
        <f>P17+F17+H17+J17+L17+N17</f>
        <v>13</v>
      </c>
      <c r="S17" s="79">
        <v>96</v>
      </c>
      <c r="T17" s="79">
        <v>4</v>
      </c>
      <c r="U17" s="79">
        <v>95</v>
      </c>
      <c r="V17" s="79">
        <v>3</v>
      </c>
      <c r="W17" s="79">
        <v>98</v>
      </c>
      <c r="X17" s="79">
        <v>3</v>
      </c>
      <c r="Y17" s="79">
        <v>97</v>
      </c>
      <c r="Z17" s="79">
        <v>3</v>
      </c>
      <c r="AA17" s="79">
        <v>97</v>
      </c>
      <c r="AB17" s="79">
        <v>6</v>
      </c>
      <c r="AC17" s="79">
        <v>93</v>
      </c>
      <c r="AD17" s="79">
        <v>1</v>
      </c>
      <c r="AE17" s="79">
        <f>AC17+AA17+Y17+W17+U17+S17</f>
        <v>576</v>
      </c>
      <c r="AF17" s="79">
        <f>AD17+AB17+Z17+X17+V17+T17</f>
        <v>20</v>
      </c>
      <c r="AG17" s="73">
        <f>Q17+AE17</f>
        <v>1136</v>
      </c>
      <c r="AH17" s="73">
        <f>R17+AF17</f>
        <v>33</v>
      </c>
      <c r="AI17" s="81">
        <v>95</v>
      </c>
      <c r="AJ17" s="81">
        <f>AI17+AG17</f>
        <v>1231</v>
      </c>
    </row>
    <row r="18" spans="1:36" ht="12.75">
      <c r="A18" s="78">
        <v>11</v>
      </c>
      <c r="B18" s="78">
        <v>8</v>
      </c>
      <c r="C18" s="10" t="s">
        <v>50</v>
      </c>
      <c r="D18" s="10" t="s">
        <v>51</v>
      </c>
      <c r="E18" s="79">
        <v>94</v>
      </c>
      <c r="F18" s="79">
        <v>1</v>
      </c>
      <c r="G18" s="79">
        <v>93</v>
      </c>
      <c r="H18" s="79">
        <v>1</v>
      </c>
      <c r="I18" s="79">
        <v>97</v>
      </c>
      <c r="J18" s="79">
        <v>6</v>
      </c>
      <c r="K18" s="79">
        <v>94</v>
      </c>
      <c r="L18" s="79">
        <v>2</v>
      </c>
      <c r="M18" s="79">
        <v>96</v>
      </c>
      <c r="N18" s="79">
        <v>3</v>
      </c>
      <c r="O18" s="79">
        <v>93</v>
      </c>
      <c r="P18" s="79">
        <v>2</v>
      </c>
      <c r="Q18" s="79">
        <f>O18+M18+K18+I18+G18+E18</f>
        <v>567</v>
      </c>
      <c r="R18" s="79">
        <f>P18+F18+H18+J18+L18+N18</f>
        <v>15</v>
      </c>
      <c r="S18" s="79">
        <v>94</v>
      </c>
      <c r="T18" s="79">
        <v>4</v>
      </c>
      <c r="U18" s="79">
        <v>96</v>
      </c>
      <c r="V18" s="79">
        <v>1</v>
      </c>
      <c r="W18" s="79">
        <v>97</v>
      </c>
      <c r="X18" s="79">
        <v>2</v>
      </c>
      <c r="Y18" s="79">
        <v>93</v>
      </c>
      <c r="Z18" s="79">
        <v>3</v>
      </c>
      <c r="AA18" s="79">
        <v>94</v>
      </c>
      <c r="AB18" s="79">
        <v>1</v>
      </c>
      <c r="AC18" s="79">
        <v>91</v>
      </c>
      <c r="AD18" s="79">
        <v>1</v>
      </c>
      <c r="AE18" s="79">
        <f>AC18+AA18+Y18+W18+U18+S18</f>
        <v>565</v>
      </c>
      <c r="AF18" s="79">
        <f>AD18+AB18+Z18+X18+V18+T18</f>
        <v>12</v>
      </c>
      <c r="AG18" s="73">
        <f>Q18+AE18</f>
        <v>1132</v>
      </c>
      <c r="AH18" s="73">
        <f>R18+AF18</f>
        <v>27</v>
      </c>
      <c r="AI18" s="81"/>
      <c r="AJ18" s="81">
        <f>AI18+AG18</f>
        <v>1132</v>
      </c>
    </row>
    <row r="19" spans="1:36" ht="12.75">
      <c r="A19" s="78">
        <v>8</v>
      </c>
      <c r="B19" s="78">
        <v>9</v>
      </c>
      <c r="C19" s="10" t="s">
        <v>94</v>
      </c>
      <c r="D19" s="10" t="s">
        <v>95</v>
      </c>
      <c r="E19" s="79">
        <v>96</v>
      </c>
      <c r="F19" s="79">
        <v>2</v>
      </c>
      <c r="G19" s="79">
        <v>95</v>
      </c>
      <c r="H19" s="79">
        <v>2</v>
      </c>
      <c r="I19" s="79">
        <v>94</v>
      </c>
      <c r="J19" s="79">
        <v>1</v>
      </c>
      <c r="K19" s="79">
        <v>98</v>
      </c>
      <c r="L19" s="79">
        <v>4</v>
      </c>
      <c r="M19" s="79">
        <v>95</v>
      </c>
      <c r="N19" s="79">
        <v>1</v>
      </c>
      <c r="O19" s="79">
        <v>89</v>
      </c>
      <c r="P19" s="79">
        <v>0</v>
      </c>
      <c r="Q19" s="79">
        <f>O19+M19+K19+I19+G19+E19</f>
        <v>567</v>
      </c>
      <c r="R19" s="79">
        <f>P19+F19+H19+J19+L19+N19</f>
        <v>10</v>
      </c>
      <c r="S19" s="79">
        <v>96</v>
      </c>
      <c r="T19" s="79">
        <v>0</v>
      </c>
      <c r="U19" s="79">
        <v>93</v>
      </c>
      <c r="V19" s="79">
        <v>1</v>
      </c>
      <c r="W19" s="79">
        <v>93</v>
      </c>
      <c r="X19" s="79">
        <v>2</v>
      </c>
      <c r="Y19" s="79">
        <v>92</v>
      </c>
      <c r="Z19" s="79">
        <v>2</v>
      </c>
      <c r="AA19" s="79">
        <v>90</v>
      </c>
      <c r="AB19" s="79">
        <v>2</v>
      </c>
      <c r="AC19" s="79">
        <v>95</v>
      </c>
      <c r="AD19" s="79">
        <v>1</v>
      </c>
      <c r="AE19" s="79">
        <f>AC19+AA19+Y19+W19+U19+S19</f>
        <v>559</v>
      </c>
      <c r="AF19" s="79">
        <f>AD19+AB19+Z19+X19+V19+T19</f>
        <v>8</v>
      </c>
      <c r="AG19" s="73">
        <f>Q19+AE19</f>
        <v>1126</v>
      </c>
      <c r="AH19" s="73">
        <f>R19+AF19</f>
        <v>18</v>
      </c>
      <c r="AI19" s="81"/>
      <c r="AJ19" s="81">
        <f>AI19+AG19</f>
        <v>1126</v>
      </c>
    </row>
    <row r="20" spans="1:36" ht="12.75">
      <c r="A20" s="19">
        <v>6</v>
      </c>
      <c r="B20" s="78">
        <v>13</v>
      </c>
      <c r="C20" s="17" t="s">
        <v>26</v>
      </c>
      <c r="D20" s="17" t="s">
        <v>27</v>
      </c>
      <c r="E20" s="79">
        <v>92</v>
      </c>
      <c r="F20" s="79">
        <v>0</v>
      </c>
      <c r="G20" s="79">
        <v>93</v>
      </c>
      <c r="H20" s="79">
        <v>2</v>
      </c>
      <c r="I20" s="79">
        <v>95</v>
      </c>
      <c r="J20" s="79">
        <v>3</v>
      </c>
      <c r="K20" s="79">
        <v>91</v>
      </c>
      <c r="L20" s="79">
        <v>0</v>
      </c>
      <c r="M20" s="79">
        <v>91</v>
      </c>
      <c r="N20" s="79">
        <v>0</v>
      </c>
      <c r="O20" s="79">
        <v>97</v>
      </c>
      <c r="P20" s="79">
        <v>1</v>
      </c>
      <c r="Q20" s="79">
        <f>O20+M20+K20+I20+G20+E20</f>
        <v>559</v>
      </c>
      <c r="R20" s="79">
        <f>P20+F20+H20+J20+L20+N20</f>
        <v>6</v>
      </c>
      <c r="S20" s="79">
        <v>91</v>
      </c>
      <c r="T20" s="79">
        <v>0</v>
      </c>
      <c r="U20" s="79">
        <v>98</v>
      </c>
      <c r="V20" s="79">
        <v>3</v>
      </c>
      <c r="W20" s="79">
        <v>94</v>
      </c>
      <c r="X20" s="79">
        <v>1</v>
      </c>
      <c r="Y20" s="79">
        <v>95</v>
      </c>
      <c r="Z20" s="79">
        <v>5</v>
      </c>
      <c r="AA20" s="79">
        <v>93</v>
      </c>
      <c r="AB20" s="79">
        <v>1</v>
      </c>
      <c r="AC20" s="79">
        <v>91</v>
      </c>
      <c r="AD20" s="79">
        <v>1</v>
      </c>
      <c r="AE20" s="79">
        <f>AC20+AA20+Y20+W20+U20+S20</f>
        <v>562</v>
      </c>
      <c r="AF20" s="79">
        <f>AD20+AB20+Z20+X20+V20+T20</f>
        <v>11</v>
      </c>
      <c r="AG20" s="73">
        <f>Q20+AE20</f>
        <v>1121</v>
      </c>
      <c r="AH20" s="73">
        <f>R20+AF20</f>
        <v>17</v>
      </c>
      <c r="AI20" s="81"/>
      <c r="AJ20" s="81">
        <f>AI20+AG20</f>
        <v>1121</v>
      </c>
    </row>
    <row r="21" spans="1:36" ht="12.75">
      <c r="A21" s="78">
        <v>3</v>
      </c>
      <c r="B21" s="78">
        <v>14</v>
      </c>
      <c r="C21" s="10" t="s">
        <v>133</v>
      </c>
      <c r="D21" s="10" t="s">
        <v>134</v>
      </c>
      <c r="E21" s="79">
        <v>89</v>
      </c>
      <c r="F21" s="79">
        <v>0</v>
      </c>
      <c r="G21" s="79">
        <v>94</v>
      </c>
      <c r="H21" s="79">
        <v>2</v>
      </c>
      <c r="I21" s="79">
        <v>90</v>
      </c>
      <c r="J21" s="79">
        <v>2</v>
      </c>
      <c r="K21" s="79">
        <v>90</v>
      </c>
      <c r="L21" s="79">
        <v>1</v>
      </c>
      <c r="M21" s="79">
        <v>96</v>
      </c>
      <c r="N21" s="79">
        <v>2</v>
      </c>
      <c r="O21" s="79">
        <v>91</v>
      </c>
      <c r="P21" s="79">
        <v>1</v>
      </c>
      <c r="Q21" s="79">
        <f>O21+M21+K21+I21+G21+E21</f>
        <v>550</v>
      </c>
      <c r="R21" s="79">
        <f>P21+F21+H21+J21+L21+N21</f>
        <v>8</v>
      </c>
      <c r="S21" s="79">
        <v>92</v>
      </c>
      <c r="T21" s="79">
        <v>0</v>
      </c>
      <c r="U21" s="79">
        <v>86</v>
      </c>
      <c r="V21" s="79">
        <v>0</v>
      </c>
      <c r="W21" s="79">
        <v>91</v>
      </c>
      <c r="X21" s="79">
        <v>2</v>
      </c>
      <c r="Y21" s="79">
        <v>94</v>
      </c>
      <c r="Z21" s="79">
        <v>2</v>
      </c>
      <c r="AA21" s="79">
        <v>92</v>
      </c>
      <c r="AB21" s="79">
        <v>1</v>
      </c>
      <c r="AC21" s="79">
        <v>95</v>
      </c>
      <c r="AD21" s="79">
        <v>3</v>
      </c>
      <c r="AE21" s="79">
        <f>AC21+AA21+Y21+W21+U21+S21</f>
        <v>550</v>
      </c>
      <c r="AF21" s="79">
        <f>AD21+AB21+Z21+X21+V21+T21</f>
        <v>8</v>
      </c>
      <c r="AG21" s="73">
        <f>Q21+AE21</f>
        <v>1100</v>
      </c>
      <c r="AH21" s="73">
        <f>R21+AF21</f>
        <v>16</v>
      </c>
      <c r="AI21" s="106"/>
      <c r="AJ21" s="81">
        <f>AI21+AG21</f>
        <v>1100</v>
      </c>
    </row>
    <row r="22" spans="1:36" ht="12.75">
      <c r="A22" s="78">
        <v>4</v>
      </c>
      <c r="B22" s="78">
        <v>16</v>
      </c>
      <c r="C22" s="10" t="s">
        <v>151</v>
      </c>
      <c r="D22" s="10" t="s">
        <v>152</v>
      </c>
      <c r="E22" s="79">
        <v>92</v>
      </c>
      <c r="F22" s="79">
        <v>2</v>
      </c>
      <c r="G22" s="79">
        <v>88</v>
      </c>
      <c r="H22" s="79">
        <v>1</v>
      </c>
      <c r="I22" s="79">
        <v>91</v>
      </c>
      <c r="J22" s="79">
        <v>1</v>
      </c>
      <c r="K22" s="79">
        <v>90</v>
      </c>
      <c r="L22" s="79">
        <v>0</v>
      </c>
      <c r="M22" s="79">
        <v>93</v>
      </c>
      <c r="N22" s="79">
        <v>2</v>
      </c>
      <c r="O22" s="79">
        <v>89</v>
      </c>
      <c r="P22" s="79">
        <v>0</v>
      </c>
      <c r="Q22" s="79">
        <f>O22+M22+K22+I22+G22+E22</f>
        <v>543</v>
      </c>
      <c r="R22" s="79">
        <f>P22+F22+H22+J22+L22+N22</f>
        <v>6</v>
      </c>
      <c r="S22" s="79">
        <v>94</v>
      </c>
      <c r="T22" s="79">
        <v>4</v>
      </c>
      <c r="U22" s="79">
        <v>90</v>
      </c>
      <c r="V22" s="79">
        <v>1</v>
      </c>
      <c r="W22" s="79">
        <v>93</v>
      </c>
      <c r="X22" s="79">
        <v>1</v>
      </c>
      <c r="Y22" s="79">
        <v>92</v>
      </c>
      <c r="Z22" s="79">
        <v>1</v>
      </c>
      <c r="AA22" s="79">
        <v>92</v>
      </c>
      <c r="AB22" s="79">
        <v>0</v>
      </c>
      <c r="AC22" s="79">
        <v>91</v>
      </c>
      <c r="AD22" s="79">
        <v>1</v>
      </c>
      <c r="AE22" s="79">
        <f>AC22+AA22+Y22+W22+U22+S22</f>
        <v>552</v>
      </c>
      <c r="AF22" s="79">
        <f>AD22+AB22+Z22+X22+V22+T22</f>
        <v>8</v>
      </c>
      <c r="AG22" s="73">
        <f>Q22+AE22</f>
        <v>1095</v>
      </c>
      <c r="AH22" s="73">
        <f>R22+AF22</f>
        <v>14</v>
      </c>
      <c r="AI22" s="106"/>
      <c r="AJ22" s="81">
        <f>AI22+AG22</f>
        <v>1095</v>
      </c>
    </row>
    <row r="23" spans="1:36" ht="12.75">
      <c r="A23" s="127">
        <v>5</v>
      </c>
      <c r="B23" s="78">
        <v>15</v>
      </c>
      <c r="C23" s="10" t="s">
        <v>66</v>
      </c>
      <c r="D23" s="10" t="s">
        <v>69</v>
      </c>
      <c r="E23" s="79">
        <v>93</v>
      </c>
      <c r="F23" s="79">
        <v>3</v>
      </c>
      <c r="G23" s="79">
        <v>89</v>
      </c>
      <c r="H23" s="79">
        <v>2</v>
      </c>
      <c r="I23" s="79">
        <v>91</v>
      </c>
      <c r="J23" s="79">
        <v>1</v>
      </c>
      <c r="K23" s="79">
        <v>89</v>
      </c>
      <c r="L23" s="79">
        <v>1</v>
      </c>
      <c r="M23" s="79">
        <v>91</v>
      </c>
      <c r="N23" s="79">
        <v>2</v>
      </c>
      <c r="O23" s="79">
        <v>90</v>
      </c>
      <c r="P23" s="79">
        <v>0</v>
      </c>
      <c r="Q23" s="79">
        <f>O23+M23+K23+I23+G23+E23</f>
        <v>543</v>
      </c>
      <c r="R23" s="79">
        <f>P23+F23+H23+J23+L23+N23</f>
        <v>9</v>
      </c>
      <c r="S23" s="79">
        <v>86</v>
      </c>
      <c r="T23" s="79">
        <v>0</v>
      </c>
      <c r="U23" s="79">
        <v>87</v>
      </c>
      <c r="V23" s="79">
        <v>1</v>
      </c>
      <c r="W23" s="79">
        <v>91</v>
      </c>
      <c r="X23" s="79">
        <v>1</v>
      </c>
      <c r="Y23" s="79">
        <v>92</v>
      </c>
      <c r="Z23" s="79">
        <v>3</v>
      </c>
      <c r="AA23" s="79">
        <v>87</v>
      </c>
      <c r="AB23" s="79">
        <v>1</v>
      </c>
      <c r="AC23" s="79">
        <v>93</v>
      </c>
      <c r="AD23" s="79">
        <v>3</v>
      </c>
      <c r="AE23" s="79">
        <f>AC23+AA23+Y23+W23+U23+S23</f>
        <v>536</v>
      </c>
      <c r="AF23" s="79">
        <f>AD23+AB23+Z23+X23+V23+T23</f>
        <v>9</v>
      </c>
      <c r="AG23" s="73">
        <f>Q23+AE23</f>
        <v>1079</v>
      </c>
      <c r="AH23" s="73">
        <f>R23+AF23</f>
        <v>18</v>
      </c>
      <c r="AI23" s="106"/>
      <c r="AJ23" s="81">
        <f>AI23+AG23</f>
        <v>1079</v>
      </c>
    </row>
    <row r="24" spans="1:36" ht="12.75">
      <c r="A24" s="78">
        <v>18</v>
      </c>
      <c r="B24" s="78">
        <v>18</v>
      </c>
      <c r="C24" s="10" t="s">
        <v>129</v>
      </c>
      <c r="D24" s="10" t="s">
        <v>130</v>
      </c>
      <c r="E24" s="79">
        <v>90</v>
      </c>
      <c r="F24" s="79">
        <v>0</v>
      </c>
      <c r="G24" s="79">
        <v>84</v>
      </c>
      <c r="H24" s="79">
        <v>1</v>
      </c>
      <c r="I24" s="79">
        <v>93</v>
      </c>
      <c r="J24" s="79">
        <v>4</v>
      </c>
      <c r="K24" s="79">
        <v>91</v>
      </c>
      <c r="L24" s="79">
        <v>2</v>
      </c>
      <c r="M24" s="79">
        <v>87</v>
      </c>
      <c r="N24" s="79">
        <v>2</v>
      </c>
      <c r="O24" s="79">
        <v>90</v>
      </c>
      <c r="P24" s="79">
        <v>1</v>
      </c>
      <c r="Q24" s="79">
        <f>O24+M24+K24+I24+G24+E24</f>
        <v>535</v>
      </c>
      <c r="R24" s="79">
        <f>P24+F24+H24+J24+L24+N24</f>
        <v>10</v>
      </c>
      <c r="S24" s="79">
        <v>94</v>
      </c>
      <c r="T24" s="79">
        <v>2</v>
      </c>
      <c r="U24" s="79">
        <v>90</v>
      </c>
      <c r="V24" s="79">
        <v>1</v>
      </c>
      <c r="W24" s="79">
        <v>89</v>
      </c>
      <c r="X24" s="79">
        <v>1</v>
      </c>
      <c r="Y24" s="79">
        <v>93</v>
      </c>
      <c r="Z24" s="79">
        <v>3</v>
      </c>
      <c r="AA24" s="79">
        <v>89</v>
      </c>
      <c r="AB24" s="79">
        <v>3</v>
      </c>
      <c r="AC24" s="79">
        <v>88</v>
      </c>
      <c r="AD24" s="79">
        <v>0</v>
      </c>
      <c r="AE24" s="79">
        <f>AC24+AA24+Y24+W24+U24+S24</f>
        <v>543</v>
      </c>
      <c r="AF24" s="79">
        <f>AD24+AB24+Z24+X24+V24+T24</f>
        <v>10</v>
      </c>
      <c r="AG24" s="73">
        <f>Q24+AE24</f>
        <v>1078</v>
      </c>
      <c r="AH24" s="73">
        <f>R24+AF24</f>
        <v>20</v>
      </c>
      <c r="AI24" s="106"/>
      <c r="AJ24" s="81">
        <f>AI24+AG24</f>
        <v>1078</v>
      </c>
    </row>
    <row r="25" spans="1:36" ht="12.75">
      <c r="A25" s="78">
        <v>16</v>
      </c>
      <c r="B25" s="78">
        <v>19</v>
      </c>
      <c r="C25" s="10" t="s">
        <v>126</v>
      </c>
      <c r="D25" s="10" t="s">
        <v>127</v>
      </c>
      <c r="E25" s="82">
        <v>87</v>
      </c>
      <c r="F25" s="82">
        <v>3</v>
      </c>
      <c r="G25" s="82">
        <v>88</v>
      </c>
      <c r="H25" s="82">
        <v>0</v>
      </c>
      <c r="I25" s="82">
        <v>87</v>
      </c>
      <c r="J25" s="82">
        <v>1</v>
      </c>
      <c r="K25" s="82">
        <v>87</v>
      </c>
      <c r="L25" s="82">
        <v>1</v>
      </c>
      <c r="M25" s="82">
        <v>93</v>
      </c>
      <c r="N25" s="82">
        <v>1</v>
      </c>
      <c r="O25" s="82">
        <v>90</v>
      </c>
      <c r="P25" s="82">
        <v>2</v>
      </c>
      <c r="Q25" s="79">
        <f>O25+M25+K25+I25+G25+E25</f>
        <v>532</v>
      </c>
      <c r="R25" s="79">
        <f>P25+F25+H25+J25+L25+N25</f>
        <v>8</v>
      </c>
      <c r="S25" s="82">
        <v>91</v>
      </c>
      <c r="T25" s="82">
        <v>1</v>
      </c>
      <c r="U25" s="82">
        <v>92</v>
      </c>
      <c r="V25" s="82">
        <v>3</v>
      </c>
      <c r="W25" s="82">
        <v>84</v>
      </c>
      <c r="X25" s="82">
        <v>1</v>
      </c>
      <c r="Y25" s="82">
        <v>92</v>
      </c>
      <c r="Z25" s="82">
        <v>0</v>
      </c>
      <c r="AA25" s="82">
        <v>90</v>
      </c>
      <c r="AB25" s="82">
        <v>3</v>
      </c>
      <c r="AC25" s="82">
        <v>90</v>
      </c>
      <c r="AD25" s="82">
        <v>2</v>
      </c>
      <c r="AE25" s="79">
        <f>AC25+AA25+Y25+W25+U25+S25</f>
        <v>539</v>
      </c>
      <c r="AF25" s="79">
        <f>AD25+AB25+Z25+X25+V25+T25</f>
        <v>10</v>
      </c>
      <c r="AG25" s="73">
        <f>Q25+AE25</f>
        <v>1071</v>
      </c>
      <c r="AH25" s="73">
        <f>R25+AF25</f>
        <v>18</v>
      </c>
      <c r="AI25" s="107"/>
      <c r="AJ25" s="81">
        <f>AI25+AG25</f>
        <v>1071</v>
      </c>
    </row>
    <row r="26" spans="1:36" ht="12.75">
      <c r="A26" s="78">
        <v>13</v>
      </c>
      <c r="B26" s="78">
        <v>17</v>
      </c>
      <c r="C26" s="10" t="s">
        <v>70</v>
      </c>
      <c r="D26" s="10" t="s">
        <v>71</v>
      </c>
      <c r="E26" s="79">
        <v>90</v>
      </c>
      <c r="F26" s="79">
        <v>1</v>
      </c>
      <c r="G26" s="79">
        <v>85</v>
      </c>
      <c r="H26" s="79">
        <v>0</v>
      </c>
      <c r="I26" s="79">
        <v>90</v>
      </c>
      <c r="J26" s="79">
        <v>1</v>
      </c>
      <c r="K26" s="79">
        <v>89</v>
      </c>
      <c r="L26" s="79">
        <v>1</v>
      </c>
      <c r="M26" s="79">
        <v>93</v>
      </c>
      <c r="N26" s="79">
        <v>0</v>
      </c>
      <c r="O26" s="79">
        <v>93</v>
      </c>
      <c r="P26" s="79">
        <v>1</v>
      </c>
      <c r="Q26" s="79">
        <f>O26+M26+K26+I26+G26+E26</f>
        <v>540</v>
      </c>
      <c r="R26" s="79">
        <f>P26+F26+H26+J26+L26+N26</f>
        <v>4</v>
      </c>
      <c r="S26" s="79">
        <v>87</v>
      </c>
      <c r="T26" s="79">
        <v>1</v>
      </c>
      <c r="U26" s="79">
        <v>93</v>
      </c>
      <c r="V26" s="79">
        <v>3</v>
      </c>
      <c r="W26" s="79">
        <v>88</v>
      </c>
      <c r="X26" s="79">
        <v>1</v>
      </c>
      <c r="Y26" s="79">
        <v>88</v>
      </c>
      <c r="Z26" s="79">
        <v>1</v>
      </c>
      <c r="AA26" s="79">
        <v>86</v>
      </c>
      <c r="AB26" s="79">
        <v>0</v>
      </c>
      <c r="AC26" s="79">
        <v>89</v>
      </c>
      <c r="AD26" s="79">
        <v>1</v>
      </c>
      <c r="AE26" s="79">
        <f>AC26+AA26+Y26+W26+U26+S26</f>
        <v>531</v>
      </c>
      <c r="AF26" s="79">
        <f>AD26+AB26+Z26+X26+V26+T26</f>
        <v>7</v>
      </c>
      <c r="AG26" s="73">
        <f>Q26+AE26</f>
        <v>1071</v>
      </c>
      <c r="AH26" s="73">
        <f>R26+AF26</f>
        <v>11</v>
      </c>
      <c r="AI26" s="106"/>
      <c r="AJ26" s="81">
        <f>AI26+AG26</f>
        <v>1071</v>
      </c>
    </row>
    <row r="27" spans="1:36" ht="12.75">
      <c r="A27" s="78">
        <v>15</v>
      </c>
      <c r="B27" s="78">
        <v>20</v>
      </c>
      <c r="C27" s="17" t="s">
        <v>143</v>
      </c>
      <c r="D27" s="17" t="s">
        <v>144</v>
      </c>
      <c r="E27" s="79">
        <v>88</v>
      </c>
      <c r="F27" s="79">
        <v>1</v>
      </c>
      <c r="G27" s="79">
        <v>87</v>
      </c>
      <c r="H27" s="79">
        <v>0</v>
      </c>
      <c r="I27" s="79">
        <v>83</v>
      </c>
      <c r="J27" s="79">
        <v>1</v>
      </c>
      <c r="K27" s="79">
        <v>89</v>
      </c>
      <c r="L27" s="79">
        <v>2</v>
      </c>
      <c r="M27" s="79">
        <v>92</v>
      </c>
      <c r="N27" s="79">
        <v>0</v>
      </c>
      <c r="O27" s="79">
        <v>89</v>
      </c>
      <c r="P27" s="79">
        <v>1</v>
      </c>
      <c r="Q27" s="79">
        <f>O27+M27+K27+I27+G27+E27</f>
        <v>528</v>
      </c>
      <c r="R27" s="79">
        <f>P27+F27+H27+J27+L27+N27</f>
        <v>5</v>
      </c>
      <c r="S27" s="79" t="s">
        <v>231</v>
      </c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3">
        <f>Q27+AE27</f>
        <v>528</v>
      </c>
      <c r="AH27" s="73">
        <f>R27+AF27</f>
        <v>5</v>
      </c>
      <c r="AI27" s="106"/>
      <c r="AJ27" s="81">
        <f>AI27+AG27</f>
        <v>528</v>
      </c>
    </row>
    <row r="28" spans="1:36" ht="12.75">
      <c r="A28" s="78">
        <v>14</v>
      </c>
      <c r="B28" s="78">
        <v>21</v>
      </c>
      <c r="C28" s="10" t="s">
        <v>99</v>
      </c>
      <c r="D28" s="10" t="s">
        <v>100</v>
      </c>
      <c r="E28" s="79" t="s">
        <v>231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>
        <f aca="true" t="shared" si="0" ref="AE28:AE30">AC28+AA28+Y28+W28+U28+S28</f>
        <v>0</v>
      </c>
      <c r="AF28" s="79">
        <f aca="true" t="shared" si="1" ref="AF28:AF30">AD28+AB28+Z28+X28+V28+T28</f>
        <v>0</v>
      </c>
      <c r="AG28" s="73">
        <f aca="true" t="shared" si="2" ref="AG28:AG30">Q28+AE28</f>
        <v>0</v>
      </c>
      <c r="AH28" s="73">
        <f aca="true" t="shared" si="3" ref="AH28:AH30">R28+AF28</f>
        <v>0</v>
      </c>
      <c r="AI28" s="106"/>
      <c r="AJ28" s="81">
        <f aca="true" t="shared" si="4" ref="AJ28:AJ30">AI28+AG28</f>
        <v>0</v>
      </c>
    </row>
    <row r="29" spans="1:36" ht="12.75">
      <c r="A29" s="78"/>
      <c r="B29" s="79"/>
      <c r="C29" s="10"/>
      <c r="D29" s="10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>
        <f aca="true" t="shared" si="5" ref="Q29:Q30">O29+M29+K29+I29+G29+E29</f>
        <v>0</v>
      </c>
      <c r="R29" s="79">
        <f aca="true" t="shared" si="6" ref="R29:R30">P29+F29+H29+J29+L29+N29</f>
        <v>0</v>
      </c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>
        <f t="shared" si="0"/>
        <v>0</v>
      </c>
      <c r="AF29" s="79">
        <f t="shared" si="1"/>
        <v>0</v>
      </c>
      <c r="AG29" s="73">
        <f t="shared" si="2"/>
        <v>0</v>
      </c>
      <c r="AH29" s="73">
        <f t="shared" si="3"/>
        <v>0</v>
      </c>
      <c r="AI29" s="106"/>
      <c r="AJ29" s="81">
        <f t="shared" si="4"/>
        <v>0</v>
      </c>
    </row>
    <row r="30" spans="1:36" ht="12.75">
      <c r="A30" s="102"/>
      <c r="B30" s="106"/>
      <c r="C30" s="106"/>
      <c r="D30" s="106"/>
      <c r="E30" s="106"/>
      <c r="F30" s="106"/>
      <c r="G30" s="106"/>
      <c r="H30" s="98"/>
      <c r="I30" s="10"/>
      <c r="J30" s="10"/>
      <c r="K30" s="10"/>
      <c r="L30" s="10"/>
      <c r="M30" s="106"/>
      <c r="N30" s="106"/>
      <c r="O30" s="106"/>
      <c r="P30" s="106"/>
      <c r="Q30" s="79">
        <f t="shared" si="5"/>
        <v>0</v>
      </c>
      <c r="R30" s="79">
        <f t="shared" si="6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79">
        <f t="shared" si="0"/>
        <v>0</v>
      </c>
      <c r="AF30" s="79">
        <f t="shared" si="1"/>
        <v>0</v>
      </c>
      <c r="AG30" s="73">
        <f t="shared" si="2"/>
        <v>0</v>
      </c>
      <c r="AH30" s="73">
        <f t="shared" si="3"/>
        <v>0</v>
      </c>
      <c r="AI30" s="106"/>
      <c r="AJ30" s="81">
        <f t="shared" si="4"/>
        <v>0</v>
      </c>
    </row>
    <row r="31" spans="1:32" ht="12.7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90"/>
    </row>
    <row r="33" spans="1:32" ht="12.75">
      <c r="A33" s="60"/>
      <c r="B33" s="128"/>
      <c r="C33" s="128"/>
      <c r="D33" s="129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4"/>
      <c r="AA33" s="94"/>
      <c r="AF33" s="94"/>
    </row>
    <row r="34" spans="1:32" ht="12.75">
      <c r="A34" s="112" t="s">
        <v>236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F34" s="94"/>
    </row>
    <row r="35" spans="1:32" ht="12.75">
      <c r="A35" s="113" t="s">
        <v>237</v>
      </c>
      <c r="B35" s="114" t="s">
        <v>190</v>
      </c>
      <c r="C35" s="115" t="s">
        <v>191</v>
      </c>
      <c r="D35" t="s">
        <v>238</v>
      </c>
      <c r="E35" s="116">
        <v>1</v>
      </c>
      <c r="F35" s="60"/>
      <c r="G35" s="73">
        <v>2</v>
      </c>
      <c r="H35" s="60"/>
      <c r="I35" s="116">
        <v>3</v>
      </c>
      <c r="J35" s="60"/>
      <c r="K35" s="116">
        <v>4</v>
      </c>
      <c r="L35" s="60"/>
      <c r="M35" s="116">
        <v>5</v>
      </c>
      <c r="N35" s="60"/>
      <c r="O35" s="116">
        <v>6</v>
      </c>
      <c r="P35" s="60"/>
      <c r="Q35" s="116">
        <v>7</v>
      </c>
      <c r="R35" s="60"/>
      <c r="S35" s="116">
        <v>8</v>
      </c>
      <c r="T35" s="60"/>
      <c r="U35" s="116">
        <v>9</v>
      </c>
      <c r="V35" s="60"/>
      <c r="W35" s="116">
        <v>10</v>
      </c>
      <c r="X35" s="60"/>
      <c r="Y35" s="116" t="s">
        <v>196</v>
      </c>
      <c r="Z35" s="60"/>
      <c r="AA35" s="60" t="s">
        <v>195</v>
      </c>
      <c r="AF35" s="94"/>
    </row>
    <row r="36" spans="1:32" ht="12.75">
      <c r="A36" s="117">
        <v>1</v>
      </c>
      <c r="B36" s="10" t="s">
        <v>54</v>
      </c>
      <c r="C36" s="10" t="s">
        <v>55</v>
      </c>
      <c r="D36" s="101">
        <v>1157</v>
      </c>
      <c r="E36" s="118">
        <v>9.4</v>
      </c>
      <c r="F36" s="93"/>
      <c r="G36" s="118">
        <v>9.7</v>
      </c>
      <c r="H36" s="93"/>
      <c r="I36" s="118">
        <v>9.7</v>
      </c>
      <c r="J36" s="93"/>
      <c r="K36" s="118">
        <v>9.9</v>
      </c>
      <c r="L36" s="93"/>
      <c r="M36" s="118">
        <v>10.4</v>
      </c>
      <c r="N36" s="93"/>
      <c r="O36" s="118">
        <v>9.3</v>
      </c>
      <c r="P36" s="93"/>
      <c r="Q36" s="118">
        <v>10.3</v>
      </c>
      <c r="R36" s="93"/>
      <c r="S36" s="118">
        <v>10.9</v>
      </c>
      <c r="T36" s="93"/>
      <c r="U36" s="118">
        <v>10.4</v>
      </c>
      <c r="V36" s="93"/>
      <c r="W36" s="118">
        <v>8.2</v>
      </c>
      <c r="X36" s="93"/>
      <c r="Y36" s="118">
        <f>E36+G36+I36+K36+M36+O36+Q36+S36+U36+W36</f>
        <v>98.20000000000002</v>
      </c>
      <c r="Z36" s="93"/>
      <c r="AA36" s="118">
        <f>D36+Y36</f>
        <v>1255.2</v>
      </c>
      <c r="AF36" s="94"/>
    </row>
    <row r="37" spans="1:32" ht="12.75">
      <c r="A37" s="117">
        <v>2</v>
      </c>
      <c r="B37" s="10" t="s">
        <v>124</v>
      </c>
      <c r="C37" s="10" t="s">
        <v>125</v>
      </c>
      <c r="D37" s="101">
        <v>1148</v>
      </c>
      <c r="E37" s="118">
        <v>9.7</v>
      </c>
      <c r="F37" s="93"/>
      <c r="G37" s="118">
        <v>10.2</v>
      </c>
      <c r="H37" s="93"/>
      <c r="I37" s="118">
        <v>10.4</v>
      </c>
      <c r="J37" s="93"/>
      <c r="K37" s="118">
        <v>10.8</v>
      </c>
      <c r="L37" s="93"/>
      <c r="M37" s="118">
        <v>9.7</v>
      </c>
      <c r="N37" s="93"/>
      <c r="O37" s="118">
        <v>9.3</v>
      </c>
      <c r="P37" s="93"/>
      <c r="Q37" s="118">
        <v>9.5</v>
      </c>
      <c r="R37" s="93"/>
      <c r="S37" s="118">
        <v>10.1</v>
      </c>
      <c r="T37" s="93"/>
      <c r="U37" s="118">
        <v>9.3</v>
      </c>
      <c r="V37" s="93"/>
      <c r="W37" s="118">
        <v>9.8</v>
      </c>
      <c r="X37" s="93"/>
      <c r="Y37" s="118">
        <f>E37+G37+I37+K37+M37+O37+Q37+S37+U37+W37</f>
        <v>98.79999999999998</v>
      </c>
      <c r="Z37" s="93"/>
      <c r="AA37" s="118">
        <f>D37+Y37</f>
        <v>1246.8</v>
      </c>
      <c r="AF37" s="94"/>
    </row>
    <row r="38" spans="1:32" ht="12.75">
      <c r="A38" s="117">
        <v>3</v>
      </c>
      <c r="B38" s="10" t="s">
        <v>180</v>
      </c>
      <c r="C38" s="10" t="s">
        <v>71</v>
      </c>
      <c r="D38" s="101">
        <v>1146</v>
      </c>
      <c r="E38" s="118">
        <v>9.8</v>
      </c>
      <c r="F38" s="93"/>
      <c r="G38" s="118">
        <v>10.7</v>
      </c>
      <c r="H38" s="93"/>
      <c r="I38" s="118">
        <v>9.8</v>
      </c>
      <c r="J38" s="93"/>
      <c r="K38" s="118">
        <v>9.9</v>
      </c>
      <c r="L38" s="93"/>
      <c r="M38" s="118">
        <v>10</v>
      </c>
      <c r="N38" s="93"/>
      <c r="O38" s="118">
        <v>10.6</v>
      </c>
      <c r="P38" s="93"/>
      <c r="Q38" s="118">
        <v>10.5</v>
      </c>
      <c r="R38" s="93"/>
      <c r="S38" s="118">
        <v>9.9</v>
      </c>
      <c r="T38" s="93"/>
      <c r="U38" s="118">
        <v>9.9</v>
      </c>
      <c r="V38" s="93"/>
      <c r="W38" s="118">
        <v>9.1</v>
      </c>
      <c r="X38" s="93"/>
      <c r="Y38" s="118">
        <f>E38+G38+I38+K38+M38+O38+Q38+S38+U38+W38</f>
        <v>100.20000000000002</v>
      </c>
      <c r="Z38" s="93"/>
      <c r="AA38" s="118">
        <f>D38+Y38</f>
        <v>1246.2</v>
      </c>
      <c r="AF38" s="94"/>
    </row>
    <row r="39" spans="1:32" ht="12.75">
      <c r="A39" s="117">
        <v>4</v>
      </c>
      <c r="B39" s="10" t="s">
        <v>138</v>
      </c>
      <c r="C39" s="10" t="s">
        <v>139</v>
      </c>
      <c r="D39" s="101">
        <v>1144</v>
      </c>
      <c r="E39" s="118">
        <v>9.9</v>
      </c>
      <c r="F39" s="93"/>
      <c r="G39" s="118">
        <v>10.3</v>
      </c>
      <c r="H39" s="93"/>
      <c r="I39" s="118">
        <v>10.8</v>
      </c>
      <c r="J39" s="93"/>
      <c r="K39" s="118">
        <v>9.8</v>
      </c>
      <c r="L39" s="93"/>
      <c r="M39" s="118">
        <v>9.6</v>
      </c>
      <c r="N39" s="93"/>
      <c r="O39" s="118">
        <v>10</v>
      </c>
      <c r="P39" s="93"/>
      <c r="Q39" s="118">
        <v>9.7</v>
      </c>
      <c r="R39" s="93"/>
      <c r="S39" s="118">
        <v>9.4</v>
      </c>
      <c r="T39" s="93"/>
      <c r="U39" s="118">
        <v>10.1</v>
      </c>
      <c r="V39" s="93"/>
      <c r="W39" s="118">
        <v>9.3</v>
      </c>
      <c r="X39" s="93"/>
      <c r="Y39" s="118">
        <f>E39+G39+I39+K39+M39+O39+Q39+S39+U39+W39</f>
        <v>98.9</v>
      </c>
      <c r="Z39" s="93"/>
      <c r="AA39" s="118">
        <f>D39+Y39</f>
        <v>1242.9</v>
      </c>
      <c r="AF39" s="94"/>
    </row>
    <row r="40" spans="1:32" ht="12.75">
      <c r="A40" s="117">
        <v>6</v>
      </c>
      <c r="B40" s="10" t="s">
        <v>150</v>
      </c>
      <c r="C40" s="10" t="s">
        <v>144</v>
      </c>
      <c r="D40" s="101">
        <v>1138</v>
      </c>
      <c r="E40" s="118">
        <v>10.8</v>
      </c>
      <c r="F40" s="93"/>
      <c r="G40" s="118">
        <v>9.5</v>
      </c>
      <c r="H40" s="93"/>
      <c r="I40" s="118">
        <v>9.5</v>
      </c>
      <c r="J40" s="93"/>
      <c r="K40" s="118">
        <v>10.1</v>
      </c>
      <c r="L40" s="93"/>
      <c r="M40" s="118">
        <v>10.3</v>
      </c>
      <c r="N40" s="93"/>
      <c r="O40" s="118">
        <v>10.8</v>
      </c>
      <c r="P40" s="93"/>
      <c r="Q40" s="118">
        <v>10</v>
      </c>
      <c r="R40" s="93"/>
      <c r="S40" s="118">
        <v>10.3</v>
      </c>
      <c r="T40" s="93"/>
      <c r="U40" s="118">
        <v>10.5</v>
      </c>
      <c r="V40" s="93"/>
      <c r="W40" s="118">
        <v>9.6</v>
      </c>
      <c r="X40" s="93"/>
      <c r="Y40" s="118">
        <f>E40+G40+I40+K40+M40+O40+Q40+S40+U40+W40</f>
        <v>101.39999999999999</v>
      </c>
      <c r="Z40" s="93"/>
      <c r="AA40" s="118">
        <f>D40+Y40</f>
        <v>1239.4</v>
      </c>
      <c r="AF40" s="94"/>
    </row>
    <row r="41" spans="1:27" ht="12.75">
      <c r="A41" s="117">
        <v>5</v>
      </c>
      <c r="B41" s="10" t="s">
        <v>63</v>
      </c>
      <c r="C41" s="10" t="s">
        <v>64</v>
      </c>
      <c r="D41" s="101">
        <v>1141</v>
      </c>
      <c r="E41" s="118">
        <v>9.8</v>
      </c>
      <c r="F41" s="93"/>
      <c r="G41" s="118">
        <v>10.8</v>
      </c>
      <c r="H41" s="93"/>
      <c r="I41" s="118">
        <v>8.4</v>
      </c>
      <c r="J41" s="93"/>
      <c r="K41" s="118">
        <v>10.1</v>
      </c>
      <c r="L41" s="93"/>
      <c r="M41" s="118">
        <v>9.4</v>
      </c>
      <c r="N41" s="93"/>
      <c r="O41" s="118">
        <v>8.9</v>
      </c>
      <c r="P41" s="93"/>
      <c r="Q41" s="118">
        <v>8.8</v>
      </c>
      <c r="R41" s="93"/>
      <c r="S41" s="118">
        <v>9.6</v>
      </c>
      <c r="T41" s="93"/>
      <c r="U41" s="118">
        <v>10.4</v>
      </c>
      <c r="V41" s="93"/>
      <c r="W41" s="118">
        <v>8</v>
      </c>
      <c r="X41" s="93"/>
      <c r="Y41" s="118">
        <f>E41+G41+I41+K41+M41+O41+Q41+S41+U41+W41</f>
        <v>94.2</v>
      </c>
      <c r="Z41" s="93"/>
      <c r="AA41" s="118">
        <f>D41+Y41</f>
        <v>1235.2</v>
      </c>
    </row>
    <row r="42" spans="1:27" ht="12.75">
      <c r="A42" s="117">
        <v>7</v>
      </c>
      <c r="B42" s="10" t="s">
        <v>35</v>
      </c>
      <c r="C42" s="10" t="s">
        <v>36</v>
      </c>
      <c r="D42" s="101">
        <v>1138</v>
      </c>
      <c r="E42" s="118">
        <v>8.9</v>
      </c>
      <c r="F42" s="93"/>
      <c r="G42" s="118">
        <v>8.8</v>
      </c>
      <c r="H42" s="93"/>
      <c r="I42" s="118">
        <v>9.4</v>
      </c>
      <c r="J42" s="93"/>
      <c r="K42" s="118">
        <v>9.7</v>
      </c>
      <c r="L42" s="93"/>
      <c r="M42" s="118">
        <v>10.6</v>
      </c>
      <c r="N42" s="93"/>
      <c r="O42" s="118">
        <v>9.5</v>
      </c>
      <c r="P42" s="93"/>
      <c r="Q42" s="118">
        <v>10</v>
      </c>
      <c r="R42" s="93"/>
      <c r="S42" s="118">
        <v>10</v>
      </c>
      <c r="T42" s="93"/>
      <c r="U42" s="118">
        <v>10</v>
      </c>
      <c r="V42" s="93"/>
      <c r="W42" s="118">
        <v>9.7</v>
      </c>
      <c r="X42" s="93"/>
      <c r="Y42" s="118">
        <f>E42+G42+I42+K42+M42+O42+Q42+S42+U42+W42</f>
        <v>96.60000000000001</v>
      </c>
      <c r="Z42" s="93"/>
      <c r="AA42" s="118">
        <f>D42+Y42</f>
        <v>1234.6</v>
      </c>
    </row>
    <row r="43" spans="1:27" ht="12.75">
      <c r="A43" s="117">
        <v>8</v>
      </c>
      <c r="B43" s="17" t="s">
        <v>122</v>
      </c>
      <c r="C43" s="17" t="s">
        <v>123</v>
      </c>
      <c r="D43" s="101">
        <v>1136</v>
      </c>
      <c r="E43" s="118">
        <v>10.1</v>
      </c>
      <c r="F43" s="93"/>
      <c r="G43" s="118">
        <v>10</v>
      </c>
      <c r="H43" s="93"/>
      <c r="I43" s="118">
        <v>10.1</v>
      </c>
      <c r="J43" s="93"/>
      <c r="K43" s="118">
        <v>7.8</v>
      </c>
      <c r="L43" s="93"/>
      <c r="M43" s="118">
        <v>10</v>
      </c>
      <c r="N43" s="93"/>
      <c r="O43" s="118">
        <v>10</v>
      </c>
      <c r="P43" s="93"/>
      <c r="Q43" s="118">
        <v>8.9</v>
      </c>
      <c r="R43" s="93"/>
      <c r="S43" s="118">
        <v>10.2</v>
      </c>
      <c r="T43" s="93"/>
      <c r="U43" s="118">
        <v>9.2</v>
      </c>
      <c r="V43" s="93"/>
      <c r="W43" s="118">
        <v>8.7</v>
      </c>
      <c r="X43" s="93"/>
      <c r="Y43" s="118">
        <f>E43+G43+I43+K43+M43+O43+Q43+S43+U43+W43</f>
        <v>95.00000000000001</v>
      </c>
      <c r="Z43" s="93"/>
      <c r="AA43" s="118">
        <f>D43+Y43</f>
        <v>1231</v>
      </c>
    </row>
    <row r="44" spans="1:27" ht="12.75">
      <c r="A44" s="117">
        <v>9</v>
      </c>
      <c r="B44" s="10"/>
      <c r="C44" s="10"/>
      <c r="D44" s="119"/>
      <c r="E44" s="118"/>
      <c r="G44" s="120"/>
      <c r="I44" s="118"/>
      <c r="J44" s="93"/>
      <c r="K44" s="118"/>
      <c r="L44" s="93"/>
      <c r="M44" s="118"/>
      <c r="N44" s="93"/>
      <c r="O44" s="118"/>
      <c r="P44" s="93"/>
      <c r="Q44" s="118"/>
      <c r="R44" s="93"/>
      <c r="S44" s="118"/>
      <c r="T44" s="93"/>
      <c r="U44" s="118"/>
      <c r="V44" s="93"/>
      <c r="W44" s="118"/>
      <c r="Y44" s="118"/>
      <c r="AA44" s="118"/>
    </row>
    <row r="45" spans="1:27" ht="12.75">
      <c r="A45" s="117"/>
      <c r="B45" s="10"/>
      <c r="C45" s="10"/>
      <c r="D45" s="119"/>
      <c r="E45" s="118"/>
      <c r="G45" s="120"/>
      <c r="I45" s="118"/>
      <c r="J45" s="93"/>
      <c r="K45" s="118"/>
      <c r="L45" s="93"/>
      <c r="M45" s="118"/>
      <c r="N45" s="93"/>
      <c r="O45" s="118"/>
      <c r="P45" s="93"/>
      <c r="Q45" s="118"/>
      <c r="R45" s="93"/>
      <c r="S45" s="118"/>
      <c r="T45" s="93"/>
      <c r="U45" s="118"/>
      <c r="V45" s="93"/>
      <c r="W45" s="118"/>
      <c r="Y45" s="118"/>
      <c r="AA45" s="118"/>
    </row>
  </sheetData>
  <sheetProtection selectLockedCells="1" selectUnlockedCells="1"/>
  <mergeCells count="8">
    <mergeCell ref="A1:AJ1"/>
    <mergeCell ref="A2:AJ2"/>
    <mergeCell ref="A3:AJ3"/>
    <mergeCell ref="A5:B5"/>
    <mergeCell ref="A6:B6"/>
    <mergeCell ref="A7:B7"/>
    <mergeCell ref="A31:AA31"/>
    <mergeCell ref="A34:AB34"/>
  </mergeCells>
  <printOptions/>
  <pageMargins left="0.25" right="0.25" top="0.75" bottom="0.75" header="0.3" footer="0.5118055555555555"/>
  <pageSetup fitToHeight="0" fitToWidth="1" horizontalDpi="300" verticalDpi="300" orientation="landscape" paperSize="75"/>
  <headerFooter alignWithMargins="0">
    <oddHeader>&amp;C&amp;"Arial,Bold"&amp;12 2011 Champion of Champions
10m MEN'S AIR PISTOL RESULTS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D14" sqref="D14"/>
    </sheetView>
  </sheetViews>
  <sheetFormatPr defaultColWidth="9.140625" defaultRowHeight="12.75"/>
  <cols>
    <col min="1" max="1" width="11.421875" style="0" customWidth="1"/>
    <col min="2" max="16384" width="8.7109375" style="0" customWidth="1"/>
  </cols>
  <sheetData>
    <row r="1" spans="1:4" ht="25.5" customHeight="1">
      <c r="A1" s="97" t="s">
        <v>239</v>
      </c>
      <c r="B1" s="97"/>
      <c r="C1" s="97"/>
      <c r="D1" s="97"/>
    </row>
    <row r="2" ht="12.75">
      <c r="A2" s="49" t="s">
        <v>22</v>
      </c>
    </row>
    <row r="3" spans="1:3" ht="12.75">
      <c r="A3" s="49" t="s">
        <v>124</v>
      </c>
      <c r="B3" s="49" t="s">
        <v>240</v>
      </c>
      <c r="C3" s="49"/>
    </row>
    <row r="4" spans="1:3" ht="12.75">
      <c r="A4" s="49" t="s">
        <v>150</v>
      </c>
      <c r="B4" s="49" t="s">
        <v>144</v>
      </c>
      <c r="C4" s="49"/>
    </row>
    <row r="5" spans="1:3" ht="12.75">
      <c r="A5" s="49" t="s">
        <v>143</v>
      </c>
      <c r="B5" s="49" t="s">
        <v>144</v>
      </c>
      <c r="C5" s="49"/>
    </row>
    <row r="7" spans="1:4" ht="12.75">
      <c r="A7" s="49" t="s">
        <v>208</v>
      </c>
      <c r="D7" s="49"/>
    </row>
    <row r="8" spans="1:4" ht="12.75">
      <c r="A8" s="49"/>
      <c r="D8" s="49"/>
    </row>
    <row r="9" ht="12.75">
      <c r="A9" s="49" t="s">
        <v>241</v>
      </c>
    </row>
    <row r="10" spans="1:3" ht="12.75">
      <c r="A10" s="49" t="s">
        <v>50</v>
      </c>
      <c r="B10" s="49" t="s">
        <v>51</v>
      </c>
      <c r="C10" s="49"/>
    </row>
    <row r="11" spans="1:3" ht="12.75">
      <c r="A11" s="49" t="s">
        <v>129</v>
      </c>
      <c r="B11" s="49" t="s">
        <v>130</v>
      </c>
      <c r="C11" s="49"/>
    </row>
    <row r="12" spans="1:3" ht="12.75">
      <c r="A12" s="49" t="s">
        <v>70</v>
      </c>
      <c r="B12" s="49" t="s">
        <v>123</v>
      </c>
      <c r="C12" s="49"/>
    </row>
    <row r="14" spans="1:4" ht="12.75">
      <c r="A14" s="49" t="s">
        <v>208</v>
      </c>
      <c r="D14" s="49"/>
    </row>
    <row r="15" spans="1:3" ht="12.75">
      <c r="A15" s="49"/>
      <c r="C15" s="49"/>
    </row>
    <row r="16" ht="12.75">
      <c r="A16" s="49"/>
    </row>
    <row r="18" spans="1:3" ht="12.75">
      <c r="A18" s="49"/>
      <c r="C18" s="49"/>
    </row>
    <row r="19" spans="1:3" ht="12.75">
      <c r="A19" s="49"/>
      <c r="C19" s="49"/>
    </row>
    <row r="20" spans="1:3" ht="12.75">
      <c r="A20" s="49"/>
      <c r="C20" s="49"/>
    </row>
    <row r="22" spans="1:4" ht="12.75">
      <c r="A22" s="49"/>
      <c r="D22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